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0" yWindow="60" windowWidth="11625" windowHeight="6900" tabRatio="724" activeTab="1"/>
  </bookViews>
  <sheets>
    <sheet name="جلد" sheetId="34" r:id="rId1"/>
    <sheet name="روكش" sheetId="32" r:id="rId2"/>
    <sheet name="برنامه" sheetId="15" r:id="rId3"/>
    <sheet name="حقوق و مزایای مستمر" sheetId="9" r:id="rId4"/>
    <sheet name="سایر هزینه های پرسنلی" sheetId="10" r:id="rId5"/>
    <sheet name="سایر هزینه ها" sheetId="31" r:id="rId6"/>
    <sheet name="تملک دارائیها" sheetId="36" r:id="rId7"/>
    <sheet name="بودجه ریزی مبتنی بر عملکرد " sheetId="35" r:id="rId8"/>
    <sheet name="نیروی انسانی" sheetId="7" r:id="rId9"/>
  </sheets>
  <definedNames>
    <definedName name="_xlnm.Print_Area" localSheetId="2">برنامه!$B$1:$J$35</definedName>
    <definedName name="_xlnm.Print_Area" localSheetId="6">'تملک دارائیها'!$A$1:$J$23</definedName>
    <definedName name="_xlnm.Print_Area" localSheetId="0">جلد!$A$1:$H$19</definedName>
    <definedName name="_xlnm.Print_Area" localSheetId="3">'حقوق و مزایای مستمر'!$B$2:$M$29</definedName>
    <definedName name="_xlnm.Print_Area" localSheetId="1">روكش!$B$2:$J$18</definedName>
    <definedName name="_xlnm.Print_Area" localSheetId="5">'سایر هزینه ها'!$B$1:$Q$52</definedName>
    <definedName name="_xlnm.Print_Area" localSheetId="4">'سایر هزینه های پرسنلی'!$A$1:$M$37</definedName>
    <definedName name="_xlnm.Print_Area" localSheetId="8">'نیروی انسانی'!$B$1:$N$24</definedName>
  </definedNames>
  <calcPr calcId="152511"/>
</workbook>
</file>

<file path=xl/calcChain.xml><?xml version="1.0" encoding="utf-8"?>
<calcChain xmlns="http://schemas.openxmlformats.org/spreadsheetml/2006/main">
  <c r="H47" i="31" l="1"/>
  <c r="I47" i="31"/>
  <c r="K47" i="31"/>
  <c r="L47" i="31"/>
  <c r="N47" i="31"/>
  <c r="O47" i="31"/>
  <c r="F30" i="10"/>
  <c r="H30" i="10"/>
  <c r="I30" i="10"/>
  <c r="K30" i="10"/>
  <c r="H24" i="9"/>
  <c r="K24" i="9"/>
  <c r="F23" i="9"/>
  <c r="H23" i="9"/>
  <c r="I23" i="9"/>
  <c r="I24" i="9" s="1"/>
  <c r="K23" i="9"/>
  <c r="F19" i="9"/>
  <c r="H19" i="9"/>
  <c r="I19" i="9"/>
  <c r="J19" i="9"/>
  <c r="K19" i="9"/>
  <c r="F24" i="9" l="1"/>
  <c r="D36" i="9"/>
  <c r="E30" i="10" l="1"/>
  <c r="G47" i="31" l="1"/>
  <c r="J31" i="35"/>
  <c r="J30" i="35"/>
  <c r="J21" i="35"/>
  <c r="J22" i="35"/>
  <c r="J23" i="35"/>
  <c r="J24" i="35"/>
  <c r="J25" i="35"/>
  <c r="J26" i="35"/>
  <c r="J27" i="35"/>
  <c r="J28" i="35"/>
  <c r="J29" i="35"/>
  <c r="J20" i="35"/>
  <c r="J19" i="35"/>
  <c r="J18" i="35"/>
  <c r="J11" i="35"/>
  <c r="J12" i="35"/>
  <c r="J13" i="35"/>
  <c r="J14" i="35"/>
  <c r="J15" i="35"/>
  <c r="J16" i="35"/>
  <c r="J17" i="35"/>
  <c r="J10" i="35"/>
  <c r="J9" i="35"/>
  <c r="I32" i="35"/>
  <c r="H32" i="35"/>
  <c r="G32" i="35"/>
  <c r="I12" i="36"/>
  <c r="H12" i="36"/>
  <c r="G12" i="36"/>
  <c r="J11" i="36"/>
  <c r="J10" i="36"/>
  <c r="J9" i="36"/>
  <c r="M11" i="3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M46" i="31"/>
  <c r="M10" i="31"/>
  <c r="M47" i="31" s="1"/>
  <c r="J11" i="31"/>
  <c r="J12" i="31"/>
  <c r="J13" i="31"/>
  <c r="J14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J39" i="31"/>
  <c r="J40" i="31"/>
  <c r="J41" i="31"/>
  <c r="J42" i="31"/>
  <c r="J43" i="31"/>
  <c r="J44" i="31"/>
  <c r="J45" i="31"/>
  <c r="J46" i="31"/>
  <c r="J10" i="31"/>
  <c r="E23" i="9"/>
  <c r="E19" i="9"/>
  <c r="J47" i="31" l="1"/>
  <c r="P12" i="31"/>
  <c r="J12" i="36"/>
  <c r="P46" i="31"/>
  <c r="P45" i="31"/>
  <c r="P44" i="31"/>
  <c r="P43" i="31"/>
  <c r="P42" i="31"/>
  <c r="P41" i="31"/>
  <c r="P40" i="31"/>
  <c r="P39" i="31"/>
  <c r="P38" i="31"/>
  <c r="P37" i="31"/>
  <c r="P36" i="31"/>
  <c r="P35" i="31"/>
  <c r="P34" i="31"/>
  <c r="P33" i="31"/>
  <c r="P32" i="31"/>
  <c r="P31" i="31"/>
  <c r="P30" i="31"/>
  <c r="P29" i="31"/>
  <c r="P28" i="3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1" i="31"/>
  <c r="P10" i="31"/>
  <c r="F11" i="15"/>
  <c r="F13" i="15"/>
  <c r="F12" i="15"/>
  <c r="E24" i="9"/>
  <c r="F10" i="15" s="1"/>
  <c r="J29" i="10"/>
  <c r="G29" i="10"/>
  <c r="J26" i="10"/>
  <c r="J27" i="10"/>
  <c r="J28" i="10"/>
  <c r="G26" i="10"/>
  <c r="G27" i="10"/>
  <c r="G28" i="10"/>
  <c r="H14" i="15"/>
  <c r="I14" i="15" s="1"/>
  <c r="F16" i="15"/>
  <c r="F19" i="15" s="1"/>
  <c r="J21" i="9"/>
  <c r="J22" i="9"/>
  <c r="J20" i="9"/>
  <c r="G21" i="9"/>
  <c r="G22" i="9"/>
  <c r="G20" i="9"/>
  <c r="G23" i="9" s="1"/>
  <c r="J23" i="9" l="1"/>
  <c r="J24" i="9" s="1"/>
  <c r="P47" i="31"/>
  <c r="F18" i="15"/>
  <c r="F17" i="15"/>
  <c r="L22" i="9"/>
  <c r="L27" i="10"/>
  <c r="L20" i="9"/>
  <c r="L21" i="9"/>
  <c r="E14" i="15"/>
  <c r="C9" i="32"/>
  <c r="L28" i="10"/>
  <c r="L26" i="10"/>
  <c r="L29" i="10"/>
  <c r="L23" i="9" l="1"/>
  <c r="F20" i="15"/>
  <c r="K15" i="7"/>
  <c r="K14" i="7"/>
  <c r="K10" i="7"/>
  <c r="J19" i="7"/>
  <c r="D20" i="9" s="1"/>
  <c r="D23" i="9" s="1"/>
  <c r="D19" i="7" l="1"/>
  <c r="E19" i="7"/>
  <c r="F19" i="7"/>
  <c r="G19" i="7"/>
  <c r="H19" i="7"/>
  <c r="I19" i="7"/>
  <c r="C19" i="7"/>
  <c r="G25" i="15"/>
  <c r="G26" i="15"/>
  <c r="G24" i="15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10" i="10"/>
  <c r="J30" i="10" s="1"/>
  <c r="G11" i="10"/>
  <c r="L11" i="10" s="1"/>
  <c r="G12" i="10"/>
  <c r="L12" i="10" s="1"/>
  <c r="G13" i="10"/>
  <c r="G14" i="10"/>
  <c r="L14" i="10" s="1"/>
  <c r="G15" i="10"/>
  <c r="L15" i="10" s="1"/>
  <c r="G16" i="10"/>
  <c r="L16" i="10" s="1"/>
  <c r="G17" i="10"/>
  <c r="L17" i="10" s="1"/>
  <c r="G18" i="10"/>
  <c r="L18" i="10" s="1"/>
  <c r="G19" i="10"/>
  <c r="L19" i="10" s="1"/>
  <c r="G20" i="10"/>
  <c r="G21" i="10"/>
  <c r="L21" i="10" s="1"/>
  <c r="G22" i="10"/>
  <c r="G23" i="10"/>
  <c r="G24" i="10"/>
  <c r="G25" i="10"/>
  <c r="L25" i="10" s="1"/>
  <c r="G10" i="10"/>
  <c r="G30" i="10" s="1"/>
  <c r="G12" i="15"/>
  <c r="G11" i="15"/>
  <c r="G10" i="15"/>
  <c r="G16" i="15"/>
  <c r="G19" i="15" s="1"/>
  <c r="G13" i="15"/>
  <c r="J18" i="9"/>
  <c r="J17" i="9"/>
  <c r="J16" i="9"/>
  <c r="J10" i="9"/>
  <c r="J11" i="9"/>
  <c r="J12" i="9"/>
  <c r="J13" i="9"/>
  <c r="J14" i="9"/>
  <c r="J15" i="9"/>
  <c r="G18" i="9"/>
  <c r="G17" i="9"/>
  <c r="G16" i="9"/>
  <c r="G10" i="9"/>
  <c r="G11" i="9"/>
  <c r="G12" i="9"/>
  <c r="G13" i="9"/>
  <c r="G14" i="9"/>
  <c r="G15" i="9"/>
  <c r="G19" i="9" l="1"/>
  <c r="G24" i="9" s="1"/>
  <c r="L15" i="9"/>
  <c r="L13" i="9"/>
  <c r="L11" i="9"/>
  <c r="L16" i="9"/>
  <c r="L18" i="9"/>
  <c r="L14" i="9"/>
  <c r="L12" i="9"/>
  <c r="L17" i="9"/>
  <c r="L24" i="10"/>
  <c r="L22" i="10"/>
  <c r="L20" i="10"/>
  <c r="G17" i="15"/>
  <c r="L10" i="9"/>
  <c r="L19" i="9" s="1"/>
  <c r="L24" i="9" s="1"/>
  <c r="G18" i="15"/>
  <c r="D16" i="9"/>
  <c r="K19" i="7"/>
  <c r="D10" i="9"/>
  <c r="D13" i="9"/>
  <c r="L23" i="10"/>
  <c r="E26" i="15"/>
  <c r="E29" i="15" s="1"/>
  <c r="G29" i="15"/>
  <c r="I9" i="32" s="1"/>
  <c r="E25" i="15"/>
  <c r="E28" i="15" s="1"/>
  <c r="G28" i="15"/>
  <c r="H9" i="32" s="1"/>
  <c r="L10" i="10"/>
  <c r="L13" i="10"/>
  <c r="G27" i="15"/>
  <c r="G9" i="32" s="1"/>
  <c r="E24" i="15"/>
  <c r="E27" i="15" s="1"/>
  <c r="L30" i="10" l="1"/>
  <c r="G20" i="15"/>
  <c r="D19" i="9"/>
  <c r="D24" i="9" s="1"/>
  <c r="G30" i="15"/>
  <c r="J32" i="35" l="1"/>
  <c r="H12" i="15" l="1"/>
  <c r="I12" i="15" s="1"/>
  <c r="H11" i="15"/>
  <c r="H16" i="15"/>
  <c r="I16" i="15" s="1"/>
  <c r="H10" i="15"/>
  <c r="H17" i="15" l="1"/>
  <c r="I10" i="15"/>
  <c r="I11" i="15"/>
  <c r="H15" i="15"/>
  <c r="H13" i="15"/>
  <c r="I13" i="15" s="1"/>
  <c r="I18" i="15" l="1"/>
  <c r="B9" i="32"/>
  <c r="I17" i="15"/>
  <c r="I15" i="15"/>
  <c r="I19" i="15" s="1"/>
  <c r="H19" i="15"/>
  <c r="H18" i="15"/>
  <c r="H20" i="15" l="1"/>
  <c r="E15" i="15"/>
  <c r="E9" i="32"/>
  <c r="I20" i="15"/>
  <c r="M15" i="7"/>
  <c r="M14" i="7"/>
  <c r="M10" i="7" l="1"/>
  <c r="E30" i="15" l="1"/>
  <c r="F9" i="32" l="1"/>
  <c r="E16" i="15"/>
  <c r="E19" i="15" s="1"/>
  <c r="L19" i="7"/>
  <c r="E13" i="15" l="1"/>
  <c r="E11" i="15" l="1"/>
  <c r="E18" i="15" s="1"/>
  <c r="D9" i="32"/>
  <c r="J9" i="32" s="1"/>
  <c r="M19" i="7"/>
  <c r="E12" i="15" l="1"/>
  <c r="E10" i="15" l="1"/>
  <c r="E17" i="15" s="1"/>
  <c r="E20" i="15" s="1"/>
  <c r="C37" i="15"/>
</calcChain>
</file>

<file path=xl/sharedStrings.xml><?xml version="1.0" encoding="utf-8"?>
<sst xmlns="http://schemas.openxmlformats.org/spreadsheetml/2006/main" count="465" uniqueCount="255">
  <si>
    <t>« ارقام به ميليون ريال »</t>
  </si>
  <si>
    <t xml:space="preserve">جمع </t>
  </si>
  <si>
    <t>جمع</t>
  </si>
  <si>
    <t xml:space="preserve">جمع كل </t>
  </si>
  <si>
    <t>جمع كل</t>
  </si>
  <si>
    <t>شرح</t>
  </si>
  <si>
    <t xml:space="preserve">فعاليت </t>
  </si>
  <si>
    <t>رسمي</t>
  </si>
  <si>
    <t>پيماني</t>
  </si>
  <si>
    <t xml:space="preserve"> كاركنان غير هيات علمي </t>
  </si>
  <si>
    <t>خريد خدمت</t>
  </si>
  <si>
    <t>تعداد</t>
  </si>
  <si>
    <t>نيروهاي جديد الورود</t>
  </si>
  <si>
    <t>معاون توسعه مديريت و برنامه ريزي منابع</t>
  </si>
  <si>
    <t xml:space="preserve">ساير منابع </t>
  </si>
  <si>
    <t xml:space="preserve">تعداد كاركنان </t>
  </si>
  <si>
    <t>جمع كل اعتبار</t>
  </si>
  <si>
    <t xml:space="preserve"> واگذاري  اموراياب و ذهاب </t>
  </si>
  <si>
    <t xml:space="preserve">واگذاري امور تغذيه </t>
  </si>
  <si>
    <t xml:space="preserve">واگذاري ساير امور بصورت قراردادي حجمي </t>
  </si>
  <si>
    <t xml:space="preserve">خريد دارو </t>
  </si>
  <si>
    <t xml:space="preserve">خريد مواد غذائي </t>
  </si>
  <si>
    <t xml:space="preserve">خريد لباس ، پوشاك ، پارچه و ملحفه </t>
  </si>
  <si>
    <t xml:space="preserve">خريد ملزومات تاسيساتي و ساختماني </t>
  </si>
  <si>
    <t xml:space="preserve">واگذاري نگهداري تاسيسات , اسانسور </t>
  </si>
  <si>
    <t xml:space="preserve">عنوان برنامه </t>
  </si>
  <si>
    <t>منابع اعتباري</t>
  </si>
  <si>
    <t xml:space="preserve">ساير هزينه ها </t>
  </si>
  <si>
    <t xml:space="preserve">رديف دستگاه </t>
  </si>
  <si>
    <t xml:space="preserve">عمومي </t>
  </si>
  <si>
    <t xml:space="preserve">اختصاصي </t>
  </si>
  <si>
    <t xml:space="preserve">بهداشت درمان </t>
  </si>
  <si>
    <t xml:space="preserve">كل </t>
  </si>
  <si>
    <t xml:space="preserve">جمع كل اعتبارات هزينه اي </t>
  </si>
  <si>
    <t>ساير هزينه هاي  پرسنلي</t>
  </si>
  <si>
    <t xml:space="preserve">جمع كل تملك دارائيهاي سرمايه اي </t>
  </si>
  <si>
    <t xml:space="preserve">مصارف </t>
  </si>
  <si>
    <t xml:space="preserve"> مجموع  اعتبارات و هزينه ها </t>
  </si>
  <si>
    <t xml:space="preserve">منابع </t>
  </si>
  <si>
    <t>« مبالغ به ميليون ريال »</t>
  </si>
  <si>
    <t>تأمين اعتبار از محل اعتبارات عمومي</t>
  </si>
  <si>
    <t xml:space="preserve">تأمين اعتبار از محل درآمد اختصاصي </t>
  </si>
  <si>
    <t>ضريب k</t>
  </si>
  <si>
    <t>رديف دستگاه</t>
  </si>
  <si>
    <t>عنوان پروژه</t>
  </si>
  <si>
    <t>عمومي</t>
  </si>
  <si>
    <t>ساير منابع</t>
  </si>
  <si>
    <t>چاپ و خريد نشريات و مطبوعات، تصويربرداري و تبليغات،‌ تشريفات، هزينه هاي مطالعاتي و تحقيقاتي</t>
  </si>
  <si>
    <t>هزينه هاي قضائي،‌ ثبتي و حقوقي، هزينه هاي بانكي، حق عضويت ، ساير ، اجراي برنامه هاي آموزشي، مذهبي و فرهنگي ، ساير اشخاص حقيقي</t>
  </si>
  <si>
    <t xml:space="preserve">خريد مواد مصرفي پزشكي و آزمايشگاهي </t>
  </si>
  <si>
    <t xml:space="preserve"> خريد ملزومات مصرفي اداري</t>
  </si>
  <si>
    <t>خريد مواد شوينده</t>
  </si>
  <si>
    <t>قرارداد كارمعين - حرفه اي</t>
  </si>
  <si>
    <t>قرارداد كارمعين - غير حرفه اي</t>
  </si>
  <si>
    <t>برون سپاري خدمات</t>
  </si>
  <si>
    <t>پيش بيني بازنشستگان و نيروهاي انتقالي</t>
  </si>
  <si>
    <t>مدير توسعه سازمان و سرمايه انساني</t>
  </si>
  <si>
    <t>حقوق و مزاياي مستمر كاركنان</t>
  </si>
  <si>
    <t>درآمد اختصاصي تكليفي</t>
  </si>
  <si>
    <t xml:space="preserve">احداث و يا تكميل واحدهاي بهداشتي درماني </t>
  </si>
  <si>
    <t>تأمين اعتبار از محل درآمد اختصاصي</t>
  </si>
  <si>
    <t>تأمين اعتبار از محل رديف هاي متمركز</t>
  </si>
  <si>
    <t>رديف هاي متمركز</t>
  </si>
  <si>
    <t xml:space="preserve">هدف كمي </t>
  </si>
  <si>
    <t xml:space="preserve">شاخص </t>
  </si>
  <si>
    <t xml:space="preserve">مقدار </t>
  </si>
  <si>
    <t xml:space="preserve">هزينه واحد </t>
  </si>
  <si>
    <t xml:space="preserve">نيمراه </t>
  </si>
  <si>
    <t xml:space="preserve">تعداد پرس </t>
  </si>
  <si>
    <t>نفر</t>
  </si>
  <si>
    <t xml:space="preserve">تعداد واحد واگذار شده </t>
  </si>
  <si>
    <t>ليتر / متر مكعب</t>
  </si>
  <si>
    <t xml:space="preserve">كيلو وات ساعت </t>
  </si>
  <si>
    <t xml:space="preserve">متر مكعب </t>
  </si>
  <si>
    <t xml:space="preserve">ليتر </t>
  </si>
  <si>
    <t>ليتر</t>
  </si>
  <si>
    <t xml:space="preserve">تعداد خطوط/ </t>
  </si>
  <si>
    <t xml:space="preserve">بار / دفعه </t>
  </si>
  <si>
    <t xml:space="preserve">مترمربع/ دستگاه </t>
  </si>
  <si>
    <t>تعداد/ پروژه/ و....</t>
  </si>
  <si>
    <t>تعداد ساختمان / تعداد اتومبيل / و.....</t>
  </si>
  <si>
    <t>متر مربع</t>
  </si>
  <si>
    <t>بيمار</t>
  </si>
  <si>
    <t>پرس</t>
  </si>
  <si>
    <t xml:space="preserve">متر مربع </t>
  </si>
  <si>
    <t xml:space="preserve">تخت روز </t>
  </si>
  <si>
    <t xml:space="preserve">تخت روز / قلم دارو  </t>
  </si>
  <si>
    <t xml:space="preserve">تعداد ساختمان </t>
  </si>
  <si>
    <t xml:space="preserve"> امضاء</t>
  </si>
  <si>
    <t>امضاء</t>
  </si>
  <si>
    <t xml:space="preserve">امضاء </t>
  </si>
  <si>
    <t>رديف هاي متمركز هزينه اي</t>
  </si>
  <si>
    <t>طرحی</t>
  </si>
  <si>
    <t>شرکتی</t>
  </si>
  <si>
    <t xml:space="preserve">معاون بهداشت </t>
  </si>
  <si>
    <t>واگذاری پایگاههای سلامت</t>
  </si>
  <si>
    <t>برنامه ارائه خدمات بهداشت شهری</t>
  </si>
  <si>
    <t>برنامه ارائه خدمات بهداشت روستایی</t>
  </si>
  <si>
    <t>تعداد پایگاه</t>
  </si>
  <si>
    <t>طرح تحول سلامت در حوزه بهداشت</t>
  </si>
  <si>
    <t>طرح تحول سلامت
 در حوزه بهداشت</t>
  </si>
  <si>
    <t>تأمين اعتبار از محل طرح تحول سلامت در حوزه بهداشت</t>
  </si>
  <si>
    <t>اختصاصي</t>
  </si>
  <si>
    <t>قرارداد مدیریت، تعمیرات و قطعات رایانه و شبکه ها</t>
  </si>
  <si>
    <t>خرید خدمات پرستاری و پشتیبانی</t>
  </si>
  <si>
    <t>واگذاري مراکز خدمات جامع سلامت</t>
  </si>
  <si>
    <t>پزشك خانواده روستایی</t>
  </si>
  <si>
    <t>تعداد مرکز</t>
  </si>
  <si>
    <t>قرارداد ماده 88</t>
  </si>
  <si>
    <t>فرم شماره 7 - آمار پرسنلي</t>
  </si>
  <si>
    <t xml:space="preserve">ساير هزينه هاي سرباري </t>
  </si>
  <si>
    <t>هزینه خدمات غربالگری به مراجعه کنندگان ارجاع شده توسط شبکه به آزمایشگاه مرجع دانشگاه</t>
  </si>
  <si>
    <t xml:space="preserve">شرح </t>
  </si>
  <si>
    <t xml:space="preserve">سقف تبصره 3ماده 14آئین نامه مالی و معاملاتی </t>
  </si>
  <si>
    <t xml:space="preserve">سقف ماده 45 آئین نامه مالی و معاملاتی </t>
  </si>
  <si>
    <t>بدهی واحد از محل کمکهای پرداختی ستاد دانشگاه</t>
  </si>
  <si>
    <t xml:space="preserve">مدیریت برنامه ریزی ، بودچه و پایش عملکرد </t>
  </si>
  <si>
    <t xml:space="preserve">آرم دانشگاه </t>
  </si>
  <si>
    <t xml:space="preserve">مدیریت برنامه ریزی ، بودجه  و پایش عملکرد </t>
  </si>
  <si>
    <t xml:space="preserve">فرم شماره 6 : بودجه ریزی بر مبنای عملکرد </t>
  </si>
  <si>
    <t xml:space="preserve">برنامه  </t>
  </si>
  <si>
    <t xml:space="preserve">سنجه عملکرد  </t>
  </si>
  <si>
    <t xml:space="preserve">هزینه واحد </t>
  </si>
  <si>
    <t>منبع اعتبار</t>
  </si>
  <si>
    <t xml:space="preserve">آموزش سلامت همگانی و توانمند سازی مردم برای خود مراقبتی </t>
  </si>
  <si>
    <t xml:space="preserve">بازرسی ، نظارت و کنترل خدمات سلامت محیط و کار </t>
  </si>
  <si>
    <t xml:space="preserve">پیشگیری از سوء تغذیه و ارتقای امنیت تغذیه ای </t>
  </si>
  <si>
    <t xml:space="preserve">پیشگیری و مراقبت بیماریهای غیر واگیر و عوامل خطر مرتبط با آن </t>
  </si>
  <si>
    <t xml:space="preserve">پیشگیری کنترل و مراقبت بیماریهای واگیر  </t>
  </si>
  <si>
    <t>توانمند سازی گروههای هدف در جهت پیشگیری از اختلالات روانپزشکی و مشکلات رفتاری و اعتباد</t>
  </si>
  <si>
    <t xml:space="preserve">توسعه برنامه مراقبت های اولیه بهداشتی برای جمعیت ساکن در روستاها ، عشایر و شهرهای زیر 20هزار نفر </t>
  </si>
  <si>
    <t xml:space="preserve">خدمات پیشگیری و درمان دهان و دندان </t>
  </si>
  <si>
    <t>خدمات سلامت جمعیت ، خانواده و مدارس</t>
  </si>
  <si>
    <t xml:space="preserve">کنترل اپیدمی ها و واکسیناسیون </t>
  </si>
  <si>
    <t xml:space="preserve">ارائه خدمات مراقبت های اولیه بهداشتی شهری </t>
  </si>
  <si>
    <t xml:space="preserve">ارائه خدمات تشخیص شبکه آزمایشگاههای بهداشتی </t>
  </si>
  <si>
    <t xml:space="preserve">گسترش شبکه مراقبت های اولیه بهداشتی شهری </t>
  </si>
  <si>
    <t xml:space="preserve">ارائه خدمات بهداشت روستائی </t>
  </si>
  <si>
    <t xml:space="preserve">برنامه ارائه خدما ت بهداشت شهری </t>
  </si>
  <si>
    <t>مبلغ ( میلیون ریال )</t>
  </si>
  <si>
    <t>تاریخ و امضاء</t>
  </si>
  <si>
    <t>معاون بهداشتی</t>
  </si>
  <si>
    <t xml:space="preserve">فرم شماره 1 : مجموع اعتبارات به تفکیک ردیف دستگاه - برنامه و منبع اعتبار </t>
  </si>
  <si>
    <t xml:space="preserve">االف- بخش هزینه ای </t>
  </si>
  <si>
    <t xml:space="preserve">ب- بخش تملک دارائیهای سرمایه ای </t>
  </si>
  <si>
    <t>مديريت برنامه ريزي ، بودجه و پایش عملکرد</t>
  </si>
  <si>
    <t xml:space="preserve">فرم شماره 2 - حقوق و مزایای مستمر </t>
  </si>
  <si>
    <t xml:space="preserve">ردیف </t>
  </si>
  <si>
    <t xml:space="preserve">جمع کل </t>
  </si>
  <si>
    <t>فرم شماره 3 -سایر هزینه های پرسنلی</t>
  </si>
  <si>
    <t xml:space="preserve">فرم شماره 4 -سایر هزینه ها </t>
  </si>
  <si>
    <t>مديريت برنامه ريزي، بودجه و پایش عملکرد</t>
  </si>
  <si>
    <t>مديريت برنامه ريزي ،بودجه و پایش عملکرد</t>
  </si>
  <si>
    <t>معاونت توسعه مدیریت و  منابع</t>
  </si>
  <si>
    <t>رئيس شبکه بهداشت و درمان ..</t>
  </si>
  <si>
    <t>برنامه  /طرح</t>
  </si>
  <si>
    <t>متراژ / تعداد</t>
  </si>
  <si>
    <t>مدیر بودجه</t>
  </si>
  <si>
    <t>مدیر مالی</t>
  </si>
  <si>
    <t>معاون توسعه مدیریت و منابع</t>
  </si>
  <si>
    <t>رئیس / سرپرست واحد</t>
  </si>
  <si>
    <t>مسئول امور مالی واحد</t>
  </si>
  <si>
    <t>با تشخیص رئیس دانشگاه</t>
  </si>
  <si>
    <t xml:space="preserve">تملك دارائي هاي سرمايه اي/ افزایش دارائیها </t>
  </si>
  <si>
    <t>اختصاصی</t>
  </si>
  <si>
    <t>سایر منابع</t>
  </si>
  <si>
    <t>اعتبارات عمومی</t>
  </si>
  <si>
    <t>برنامه ارائه خدمات
 بهداشت شهری</t>
  </si>
  <si>
    <t>برنامه ارائه خدمات 
بهداشت روستایی</t>
  </si>
  <si>
    <t>برنامه ارائه خدمات 
بهداشت شهری</t>
  </si>
  <si>
    <t>برنامه ارائه خدمات
 بهداشت روستایی</t>
  </si>
  <si>
    <t>كمك هزينه ورزشي كاركنان (تبصره 3 ماده 14 آئين نامه مالي و معاملاتي)</t>
  </si>
  <si>
    <t xml:space="preserve">فرم شماره 5 : تملك دارائيهاي سرمايه اي / افزایش دارائیها ( جاری و غیر جاری ) </t>
  </si>
  <si>
    <t>رديف هاي متمركز ( سایر منابع)</t>
  </si>
  <si>
    <t>بازرسی</t>
  </si>
  <si>
    <t>خدمت</t>
  </si>
  <si>
    <t>بررسی قواعد حرفه :</t>
  </si>
  <si>
    <t xml:space="preserve"> حقوق و مزاياي كاركنان قراردادي </t>
  </si>
  <si>
    <t xml:space="preserve"> بيمه تامين اجتماعي كاركنان قراردادي </t>
  </si>
  <si>
    <t xml:space="preserve"> عيدي كاركنان قراردادي </t>
  </si>
  <si>
    <t xml:space="preserve"> حقوق و مزاياي كاركنان طرحي ، خريد خدمت و ضريب كا </t>
  </si>
  <si>
    <t xml:space="preserve"> بيمه تامين اجتماعي كاركنان  طرحي ، خريد خدمت و ضريب كا </t>
  </si>
  <si>
    <t xml:space="preserve"> عيدي  كاركنان طرحي ، خريد خدمت و ضريب كا  </t>
  </si>
  <si>
    <t xml:space="preserve"> محروميت از مطب كاركنان هيئت علمي و غير هيئت علمي</t>
  </si>
  <si>
    <t xml:space="preserve"> محروميت از مطب كاركنان هيئت علمي و غير هيئت علمي(تبصره 3 ماده 14 آئين نامه مالي و معاملاتي)</t>
  </si>
  <si>
    <t xml:space="preserve"> اضافه كار و بیمه تأمین اجتماعی اضافه کار كاركنان(رسمي، رسمي بيمه اي، پيماني، طرحي و قراردادي)</t>
  </si>
  <si>
    <t xml:space="preserve"> كارانه پزشكان </t>
  </si>
  <si>
    <t xml:space="preserve"> كارانه كاركنان درماني و پاراكلينيكي</t>
  </si>
  <si>
    <t xml:space="preserve"> كمك به حساب پس انداز كار كنان</t>
  </si>
  <si>
    <t xml:space="preserve"> كمك هزينه مسكن </t>
  </si>
  <si>
    <t xml:space="preserve"> كمك هزينه غذا</t>
  </si>
  <si>
    <t xml:space="preserve"> جيره غير نقدي </t>
  </si>
  <si>
    <t xml:space="preserve"> کمک هزینه ایاب و ذهاب</t>
  </si>
  <si>
    <t xml:space="preserve"> كمك هزينه مهد كودك، فوت و ازدواج، بيمه عمر، بيمه مكمل، هزينه درمان جانبازان و..... )</t>
  </si>
  <si>
    <t xml:space="preserve"> كمك هزينه آموزش ضمن خدمت </t>
  </si>
  <si>
    <t xml:space="preserve"> كمك هزينه تحصيلي (ماده 47)</t>
  </si>
  <si>
    <t xml:space="preserve"> هزينه هاي انرژي (آب )</t>
  </si>
  <si>
    <t xml:space="preserve"> هزينه هاي انرژي (برق )</t>
  </si>
  <si>
    <t xml:space="preserve"> هزينه هاي انرژي (گاز )</t>
  </si>
  <si>
    <t xml:space="preserve"> هزينه بنزين خودرو هاي سواري </t>
  </si>
  <si>
    <t xml:space="preserve"> هزينه گازوئيل ژنراتورهاي  اضطراري </t>
  </si>
  <si>
    <t xml:space="preserve"> هزينه هاي تلفن و ارتباطات و اينترنت </t>
  </si>
  <si>
    <t xml:space="preserve"> هزينه هاي حمل و نقل </t>
  </si>
  <si>
    <t xml:space="preserve"> هزينه مأموريت و نقل و انتقال كاركنان</t>
  </si>
  <si>
    <t xml:space="preserve"> هزينه هاي نگهداري و تعمير دارائي هاي ثابت و وسايل اداري</t>
  </si>
  <si>
    <t>اجرت و حق الزحمه های ی</t>
  </si>
  <si>
    <t xml:space="preserve"> عوارض شهرداري ، بيمه خودروها و ساختمانها ، ماليات بر ارزش افزوده و ...</t>
  </si>
  <si>
    <t xml:space="preserve"> اجاره </t>
  </si>
  <si>
    <t>هزینه های سایر فصول (تبصره 3 ماده 14 آئين نامه مالي و معاملاتي)</t>
  </si>
  <si>
    <t>هزینه های سایر فصول (ماده 45 آئين نامه مالي و معاملاتي)</t>
  </si>
  <si>
    <t>آموزش</t>
  </si>
  <si>
    <t>دوره دوم متوسطه فنی و حرفه ای</t>
  </si>
  <si>
    <t>عمومی</t>
  </si>
  <si>
    <t>سایر پرسنل ( روزمزد، تابع قانون کار و ....)</t>
  </si>
  <si>
    <t>آموزش دوره دوم متوسطه فنی و حرفه ای</t>
  </si>
  <si>
    <t xml:space="preserve">ماموریت </t>
  </si>
  <si>
    <t>پاداش پایان خدمت</t>
  </si>
  <si>
    <t>بازخرید مرخصی</t>
  </si>
  <si>
    <t xml:space="preserve"> پاداش روز كارمند ، پرستار و پزشك، پاداش روز زن و مرد، جوايز دانش آموزان ممتاز،  پاداش و حق مديريت </t>
  </si>
  <si>
    <t>اجرت و حق الزحمه های (  ماده 47 )</t>
  </si>
  <si>
    <t xml:space="preserve"> ديون</t>
  </si>
  <si>
    <t xml:space="preserve"> حقوق و مزاياي كاركنان رسمي، و پيماني غير هيئت علمي</t>
  </si>
  <si>
    <t xml:space="preserve"> حقوق و مزاياي سایر كاركنان </t>
  </si>
  <si>
    <t xml:space="preserve"> بيمه تامين اجتماعي سایر كاركنان </t>
  </si>
  <si>
    <t xml:space="preserve"> عيدي  سایر كاركنان </t>
  </si>
  <si>
    <t xml:space="preserve"> عيدي كاركنان رسمي و پيماني غير هيئت علمي</t>
  </si>
  <si>
    <t xml:space="preserve"> جمع حقوق و مزایای مستمر  در اختیار وزارت دارائی </t>
  </si>
  <si>
    <t>جمع حقوق و مزایای سایر پرسنل</t>
  </si>
  <si>
    <t xml:space="preserve">کل  حقوق و مزایای مستمر </t>
  </si>
  <si>
    <t>آموزش گروه پزشکی و پیراپزشکی</t>
  </si>
  <si>
    <t>ذخیره سنوات و بازخرید مرخصی پرسنل قراردادی</t>
  </si>
  <si>
    <t xml:space="preserve"> بيمه تأمين اجتماعي  و خدمات درمانی كاركنان پيماني و رسمي  غير هيئت علمي</t>
  </si>
  <si>
    <t>ساير منابع (ردیف های طرح تحول بهداشت و ...)</t>
  </si>
  <si>
    <t>بهداشت و درمان</t>
  </si>
  <si>
    <t>دانشگاه علوم پزشكي و خدمات بهداشتي درماني تبریز</t>
  </si>
  <si>
    <t>رديف دستگاه : بهداشت و درمان (      124200      )</t>
  </si>
  <si>
    <t>معاونت بهداشت</t>
  </si>
  <si>
    <t xml:space="preserve">عنوان دستگاه : دانشگاه علوم پزشكي و خدمات بهداشتي  درمانی  تبریز </t>
  </si>
  <si>
    <t xml:space="preserve">عنوان دستگاه : دانشگاه علوم پزشكي و خدمات بهداشتي درماني تبریز </t>
  </si>
  <si>
    <t>عنوان دستگاه : دانشگاه علوم پزشكي و خدمات بهداشتي درماني تبریز</t>
  </si>
  <si>
    <t>عنوان دستگاه : دانشگاه علوم پزشكي و خدمات بهداشتي  درمانی تبریز</t>
  </si>
  <si>
    <t>عنوان دستگاه : دانشگاه علوم پزشکی و خدمات بهداشتی درمانی تبریز</t>
  </si>
  <si>
    <t>تعمير مراكز و خانه هاي بهداشت</t>
  </si>
  <si>
    <t xml:space="preserve"> تجهيز مراكز و خانه هاي بهداشت</t>
  </si>
  <si>
    <t>احداث و تکمیل واحد های بهداشتی درمانی</t>
  </si>
  <si>
    <t>مقدار  (درصد وزن )</t>
  </si>
  <si>
    <t>تفاهم نامه عملياتي سال 1399</t>
  </si>
  <si>
    <t>تفاهم نامه عملياتي سال1399</t>
  </si>
  <si>
    <t>تفاهم نامه  عملياتي سال 1399</t>
  </si>
  <si>
    <t xml:space="preserve">تعداد نيروي انساني به تفكيك نوع استخدام (ابتداي سال 1399) </t>
  </si>
  <si>
    <t xml:space="preserve">تعداد نيروي انساني ورودي و خروجي (پيش بيني درسال 1399) </t>
  </si>
  <si>
    <t>تعداد نيروي انساني به تفكيك نوع استخدام (انتهاي سال 1399)</t>
  </si>
  <si>
    <t>تراز ابتدای سال 99</t>
  </si>
  <si>
    <t>مطالبات  و مانده نقد منتقله به  ابتدای سال 99</t>
  </si>
  <si>
    <t>تعهدات پرداخت نشده در ابتداي سال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</si>
</sst>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>
    <font>
      <sz val="11"/>
      <color theme="1"/>
      <name val="Book Antiqua"/>
      <family val="2"/>
      <scheme val="minor"/>
    </font>
    <font>
      <sz val="11"/>
      <color theme="1"/>
      <name val="Book Antiqua"/>
      <family val="2"/>
      <charset val="178"/>
      <scheme val="minor"/>
    </font>
    <font>
      <sz val="11"/>
      <color theme="1"/>
      <name val="Book Antiqua"/>
      <family val="2"/>
      <scheme val="minor"/>
    </font>
    <font>
      <sz val="10"/>
      <color theme="1"/>
      <name val="B Yekan"/>
      <charset val="178"/>
    </font>
    <font>
      <b/>
      <sz val="10"/>
      <color theme="1"/>
      <name val="B Yekan"/>
      <charset val="178"/>
    </font>
    <font>
      <b/>
      <i/>
      <sz val="10"/>
      <color theme="1"/>
      <name val="B Yekan"/>
      <charset val="178"/>
    </font>
    <font>
      <b/>
      <sz val="14"/>
      <name val="B Yekan"/>
      <charset val="178"/>
    </font>
    <font>
      <sz val="14"/>
      <color theme="1"/>
      <name val="B Yekan"/>
      <charset val="178"/>
    </font>
    <font>
      <sz val="14"/>
      <name val="B Yekan"/>
      <charset val="178"/>
    </font>
    <font>
      <sz val="12"/>
      <name val="B Yekan"/>
      <charset val="178"/>
    </font>
    <font>
      <sz val="10"/>
      <name val="B Yekan"/>
      <charset val="178"/>
    </font>
    <font>
      <sz val="10"/>
      <color rgb="FF002060"/>
      <name val="B Yekan"/>
      <charset val="178"/>
    </font>
    <font>
      <sz val="16"/>
      <name val="B Yekan"/>
      <charset val="178"/>
    </font>
    <font>
      <sz val="18"/>
      <name val="B Yekan"/>
      <charset val="178"/>
    </font>
    <font>
      <sz val="20"/>
      <name val="B Yekan"/>
      <charset val="178"/>
    </font>
    <font>
      <sz val="10"/>
      <color theme="0"/>
      <name val="B Yekan"/>
      <charset val="178"/>
    </font>
    <font>
      <sz val="11"/>
      <name val="B Yekan"/>
      <charset val="178"/>
    </font>
    <font>
      <sz val="11"/>
      <color theme="1"/>
      <name val="B Yekan"/>
      <charset val="178"/>
    </font>
    <font>
      <sz val="12"/>
      <color theme="1"/>
      <name val="B Yekan"/>
      <charset val="17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justify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 readingOrder="2"/>
    </xf>
    <xf numFmtId="0" fontId="7" fillId="0" borderId="0" xfId="0" applyFont="1"/>
    <xf numFmtId="3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vertical="center" readingOrder="2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vertical="center" readingOrder="2"/>
    </xf>
    <xf numFmtId="0" fontId="3" fillId="0" borderId="20" xfId="0" applyFont="1" applyBorder="1"/>
    <xf numFmtId="0" fontId="3" fillId="0" borderId="0" xfId="0" applyFont="1" applyBorder="1"/>
    <xf numFmtId="3" fontId="3" fillId="0" borderId="15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 readingOrder="2"/>
    </xf>
    <xf numFmtId="0" fontId="10" fillId="0" borderId="2" xfId="0" applyFont="1" applyBorder="1" applyAlignment="1">
      <alignment vertical="center" readingOrder="2"/>
    </xf>
    <xf numFmtId="0" fontId="10" fillId="0" borderId="0" xfId="0" applyFont="1" applyBorder="1" applyAlignment="1">
      <alignment vertical="center" readingOrder="2"/>
    </xf>
    <xf numFmtId="0" fontId="3" fillId="7" borderId="1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/>
    </xf>
    <xf numFmtId="0" fontId="3" fillId="7" borderId="4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3" fontId="3" fillId="5" borderId="15" xfId="0" applyNumberFormat="1" applyFont="1" applyFill="1" applyBorder="1" applyAlignment="1">
      <alignment horizontal="center" vertical="center"/>
    </xf>
    <xf numFmtId="3" fontId="3" fillId="5" borderId="44" xfId="0" applyNumberFormat="1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3" fontId="3" fillId="5" borderId="46" xfId="0" applyNumberFormat="1" applyFont="1" applyFill="1" applyBorder="1" applyAlignment="1">
      <alignment horizontal="center" vertical="center"/>
    </xf>
    <xf numFmtId="3" fontId="3" fillId="5" borderId="47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/>
    </xf>
    <xf numFmtId="0" fontId="3" fillId="5" borderId="46" xfId="0" applyFont="1" applyFill="1" applyBorder="1" applyAlignment="1">
      <alignment horizontal="center"/>
    </xf>
    <xf numFmtId="0" fontId="9" fillId="0" borderId="3" xfId="0" applyFont="1" applyBorder="1" applyAlignment="1">
      <alignment vertical="center" readingOrder="2"/>
    </xf>
    <xf numFmtId="0" fontId="9" fillId="0" borderId="2" xfId="0" applyFont="1" applyBorder="1" applyAlignment="1">
      <alignment horizontal="center" vertical="center" readingOrder="2"/>
    </xf>
    <xf numFmtId="0" fontId="10" fillId="0" borderId="11" xfId="0" applyFont="1" applyBorder="1" applyAlignment="1">
      <alignment vertical="center" readingOrder="2"/>
    </xf>
    <xf numFmtId="0" fontId="10" fillId="0" borderId="5" xfId="0" applyFont="1" applyBorder="1" applyAlignment="1">
      <alignment vertical="center" readingOrder="2"/>
    </xf>
    <xf numFmtId="0" fontId="10" fillId="0" borderId="0" xfId="0" applyFont="1" applyBorder="1" applyAlignment="1">
      <alignment horizontal="center" vertical="center" readingOrder="2"/>
    </xf>
    <xf numFmtId="0" fontId="10" fillId="0" borderId="24" xfId="0" applyFont="1" applyFill="1" applyBorder="1" applyAlignment="1">
      <alignment horizontal="center" vertical="center" readingOrder="2"/>
    </xf>
    <xf numFmtId="0" fontId="10" fillId="0" borderId="15" xfId="0" applyFont="1" applyFill="1" applyBorder="1" applyAlignment="1">
      <alignment horizontal="center" vertical="center" readingOrder="2"/>
    </xf>
    <xf numFmtId="3" fontId="3" fillId="0" borderId="13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readingOrder="2"/>
    </xf>
    <xf numFmtId="0" fontId="3" fillId="0" borderId="0" xfId="0" applyFont="1" applyBorder="1" applyAlignment="1">
      <alignment horizontal="center" vertical="center"/>
    </xf>
    <xf numFmtId="3" fontId="3" fillId="4" borderId="15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6" borderId="26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3" fillId="1" borderId="15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 readingOrder="2"/>
    </xf>
    <xf numFmtId="3" fontId="3" fillId="4" borderId="46" xfId="0" applyNumberFormat="1" applyFont="1" applyFill="1" applyBorder="1" applyAlignment="1">
      <alignment horizontal="center" vertical="center"/>
    </xf>
    <xf numFmtId="3" fontId="3" fillId="4" borderId="47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right" vertical="center" readingOrder="2"/>
    </xf>
    <xf numFmtId="0" fontId="10" fillId="0" borderId="15" xfId="0" applyFont="1" applyFill="1" applyBorder="1" applyAlignment="1">
      <alignment horizontal="right" vertical="center" wrapText="1" readingOrder="2"/>
    </xf>
    <xf numFmtId="0" fontId="15" fillId="0" borderId="0" xfId="0" applyFont="1" applyAlignment="1">
      <alignment horizontal="center" vertical="center"/>
    </xf>
    <xf numFmtId="3" fontId="10" fillId="0" borderId="15" xfId="0" applyNumberFormat="1" applyFont="1" applyFill="1" applyBorder="1" applyAlignment="1">
      <alignment horizontal="center" vertical="center" wrapText="1" readingOrder="2"/>
    </xf>
    <xf numFmtId="0" fontId="10" fillId="0" borderId="43" xfId="0" applyFont="1" applyFill="1" applyBorder="1" applyAlignment="1">
      <alignment horizontal="center" vertical="center" readingOrder="2"/>
    </xf>
    <xf numFmtId="3" fontId="10" fillId="4" borderId="46" xfId="0" applyNumberFormat="1" applyFont="1" applyFill="1" applyBorder="1" applyAlignment="1">
      <alignment horizontal="center" vertical="center" readingOrder="2"/>
    </xf>
    <xf numFmtId="0" fontId="3" fillId="0" borderId="0" xfId="0" applyFont="1" applyAlignment="1">
      <alignment horizontal="left" vertical="center"/>
    </xf>
    <xf numFmtId="0" fontId="10" fillId="0" borderId="9" xfId="0" applyFont="1" applyBorder="1" applyAlignment="1">
      <alignment vertical="center" readingOrder="2"/>
    </xf>
    <xf numFmtId="0" fontId="10" fillId="0" borderId="10" xfId="0" applyFont="1" applyBorder="1" applyAlignment="1">
      <alignment vertical="center" readingOrder="2"/>
    </xf>
    <xf numFmtId="0" fontId="3" fillId="0" borderId="15" xfId="0" applyFont="1" applyBorder="1" applyAlignment="1">
      <alignment horizontal="center" vertical="justify"/>
    </xf>
    <xf numFmtId="0" fontId="3" fillId="7" borderId="15" xfId="0" applyFont="1" applyFill="1" applyBorder="1" applyAlignment="1">
      <alignment horizontal="center" vertical="justify"/>
    </xf>
    <xf numFmtId="0" fontId="3" fillId="0" borderId="43" xfId="0" applyFont="1" applyBorder="1" applyAlignment="1">
      <alignment horizontal="center" vertical="justify"/>
    </xf>
    <xf numFmtId="0" fontId="3" fillId="0" borderId="44" xfId="0" applyFont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right" vertical="center" readingOrder="2"/>
    </xf>
    <xf numFmtId="0" fontId="3" fillId="7" borderId="16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justify"/>
    </xf>
    <xf numFmtId="0" fontId="3" fillId="7" borderId="49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justify"/>
    </xf>
    <xf numFmtId="0" fontId="3" fillId="0" borderId="42" xfId="0" applyFont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justify"/>
    </xf>
    <xf numFmtId="0" fontId="3" fillId="0" borderId="47" xfId="0" applyFont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 wrapText="1"/>
    </xf>
    <xf numFmtId="0" fontId="3" fillId="8" borderId="41" xfId="0" applyFont="1" applyFill="1" applyBorder="1" applyAlignment="1">
      <alignment horizontal="center" vertical="center"/>
    </xf>
    <xf numFmtId="0" fontId="3" fillId="8" borderId="41" xfId="0" applyFont="1" applyFill="1" applyBorder="1" applyAlignment="1">
      <alignment horizontal="center" vertical="justify"/>
    </xf>
    <xf numFmtId="0" fontId="3" fillId="8" borderId="42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justify"/>
    </xf>
    <xf numFmtId="0" fontId="3" fillId="8" borderId="44" xfId="0" applyFont="1" applyFill="1" applyBorder="1" applyAlignment="1">
      <alignment horizontal="center" vertical="center"/>
    </xf>
    <xf numFmtId="0" fontId="10" fillId="8" borderId="46" xfId="0" applyFont="1" applyFill="1" applyBorder="1" applyAlignment="1">
      <alignment horizontal="center" vertical="center" wrapText="1"/>
    </xf>
    <xf numFmtId="0" fontId="3" fillId="8" borderId="46" xfId="0" applyFont="1" applyFill="1" applyBorder="1" applyAlignment="1">
      <alignment horizontal="center" vertical="center"/>
    </xf>
    <xf numFmtId="0" fontId="3" fillId="8" borderId="46" xfId="0" applyFont="1" applyFill="1" applyBorder="1" applyAlignment="1">
      <alignment horizontal="center" vertical="justify"/>
    </xf>
    <xf numFmtId="0" fontId="3" fillId="8" borderId="47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 readingOrder="2"/>
    </xf>
    <xf numFmtId="3" fontId="10" fillId="0" borderId="26" xfId="0" applyNumberFormat="1" applyFont="1" applyBorder="1" applyAlignment="1">
      <alignment horizontal="center" vertical="center" wrapText="1" readingOrder="2"/>
    </xf>
    <xf numFmtId="3" fontId="10" fillId="0" borderId="34" xfId="0" applyNumberFormat="1" applyFont="1" applyBorder="1" applyAlignment="1">
      <alignment horizontal="center" vertical="center" wrapText="1" readingOrder="2"/>
    </xf>
    <xf numFmtId="3" fontId="10" fillId="0" borderId="29" xfId="0" applyNumberFormat="1" applyFont="1" applyBorder="1" applyAlignment="1">
      <alignment horizontal="center" vertical="center" wrapText="1" readingOrder="2"/>
    </xf>
    <xf numFmtId="3" fontId="10" fillId="0" borderId="27" xfId="0" applyNumberFormat="1" applyFont="1" applyBorder="1" applyAlignment="1">
      <alignment horizontal="center" vertical="center" wrapText="1" readingOrder="2"/>
    </xf>
    <xf numFmtId="0" fontId="10" fillId="0" borderId="33" xfId="0" applyFont="1" applyBorder="1" applyAlignment="1">
      <alignment horizontal="center" vertical="center" wrapText="1" readingOrder="2"/>
    </xf>
    <xf numFmtId="3" fontId="10" fillId="0" borderId="15" xfId="0" applyNumberFormat="1" applyFont="1" applyBorder="1" applyAlignment="1">
      <alignment horizontal="center" vertical="center" wrapText="1" readingOrder="2"/>
    </xf>
    <xf numFmtId="3" fontId="10" fillId="0" borderId="13" xfId="0" applyNumberFormat="1" applyFont="1" applyBorder="1" applyAlignment="1">
      <alignment horizontal="center" vertical="center" wrapText="1" readingOrder="2"/>
    </xf>
    <xf numFmtId="3" fontId="10" fillId="0" borderId="22" xfId="0" applyNumberFormat="1" applyFont="1" applyFill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 vertical="center" wrapText="1" readingOrder="2"/>
    </xf>
    <xf numFmtId="3" fontId="10" fillId="0" borderId="36" xfId="0" applyNumberFormat="1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readingOrder="2"/>
    </xf>
    <xf numFmtId="0" fontId="3" fillId="0" borderId="4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 readingOrder="2"/>
    </xf>
    <xf numFmtId="3" fontId="10" fillId="0" borderId="15" xfId="0" applyNumberFormat="1" applyFont="1" applyFill="1" applyBorder="1" applyAlignment="1">
      <alignment horizontal="center" vertical="center" readingOrder="2"/>
    </xf>
    <xf numFmtId="0" fontId="10" fillId="7" borderId="15" xfId="0" applyFont="1" applyFill="1" applyBorder="1" applyAlignment="1">
      <alignment horizontal="center" vertical="center" readingOrder="2"/>
    </xf>
    <xf numFmtId="0" fontId="10" fillId="0" borderId="0" xfId="0" applyFont="1" applyBorder="1" applyAlignment="1">
      <alignment horizontal="center" vertical="center" wrapText="1"/>
    </xf>
    <xf numFmtId="0" fontId="10" fillId="8" borderId="52" xfId="0" applyFont="1" applyFill="1" applyBorder="1" applyAlignment="1">
      <alignment horizontal="center" vertical="center" wrapText="1"/>
    </xf>
    <xf numFmtId="0" fontId="10" fillId="8" borderId="53" xfId="0" applyFont="1" applyFill="1" applyBorder="1" applyAlignment="1">
      <alignment horizontal="center" vertical="center" wrapText="1"/>
    </xf>
    <xf numFmtId="0" fontId="3" fillId="8" borderId="53" xfId="0" applyFont="1" applyFill="1" applyBorder="1" applyAlignment="1">
      <alignment horizontal="center" vertical="center"/>
    </xf>
    <xf numFmtId="0" fontId="3" fillId="8" borderId="53" xfId="0" applyFont="1" applyFill="1" applyBorder="1" applyAlignment="1">
      <alignment horizontal="center" vertical="justify"/>
    </xf>
    <xf numFmtId="0" fontId="3" fillId="8" borderId="54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right" vertical="center" readingOrder="2"/>
    </xf>
    <xf numFmtId="3" fontId="3" fillId="0" borderId="16" xfId="0" applyNumberFormat="1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164" fontId="10" fillId="0" borderId="15" xfId="0" applyNumberFormat="1" applyFont="1" applyFill="1" applyBorder="1" applyAlignment="1">
      <alignment horizontal="center" vertical="center" readingOrder="2"/>
    </xf>
    <xf numFmtId="3" fontId="3" fillId="0" borderId="15" xfId="0" applyNumberFormat="1" applyFont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readingOrder="2"/>
    </xf>
    <xf numFmtId="0" fontId="10" fillId="0" borderId="28" xfId="0" applyFont="1" applyBorder="1" applyAlignment="1">
      <alignment horizontal="center" vertical="center" readingOrder="2"/>
    </xf>
    <xf numFmtId="3" fontId="3" fillId="3" borderId="15" xfId="0" applyNumberFormat="1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readingOrder="2"/>
    </xf>
    <xf numFmtId="0" fontId="10" fillId="7" borderId="24" xfId="0" applyFont="1" applyFill="1" applyBorder="1" applyAlignment="1">
      <alignment horizontal="center" vertical="center"/>
    </xf>
    <xf numFmtId="3" fontId="10" fillId="7" borderId="32" xfId="0" applyNumberFormat="1" applyFont="1" applyFill="1" applyBorder="1" applyAlignment="1">
      <alignment horizontal="center" vertical="center" readingOrder="2"/>
    </xf>
    <xf numFmtId="3" fontId="10" fillId="0" borderId="13" xfId="0" applyNumberFormat="1" applyFont="1" applyBorder="1" applyAlignment="1">
      <alignment horizontal="center" vertical="center" readingOrder="2"/>
    </xf>
    <xf numFmtId="3" fontId="10" fillId="0" borderId="27" xfId="0" applyNumberFormat="1" applyFont="1" applyBorder="1" applyAlignment="1">
      <alignment horizontal="center" vertical="center" readingOrder="2"/>
    </xf>
    <xf numFmtId="3" fontId="10" fillId="0" borderId="24" xfId="0" applyNumberFormat="1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 wrapText="1"/>
    </xf>
    <xf numFmtId="3" fontId="8" fillId="0" borderId="29" xfId="0" applyNumberFormat="1" applyFont="1" applyBorder="1" applyAlignment="1">
      <alignment horizontal="center" vertical="center" wrapText="1"/>
    </xf>
    <xf numFmtId="3" fontId="8" fillId="0" borderId="26" xfId="0" applyNumberFormat="1" applyFont="1" applyFill="1" applyBorder="1" applyAlignment="1">
      <alignment horizontal="center" vertical="center"/>
    </xf>
    <xf numFmtId="3" fontId="8" fillId="0" borderId="26" xfId="0" applyNumberFormat="1" applyFont="1" applyFill="1" applyBorder="1" applyAlignment="1">
      <alignment horizontal="center" vertical="center" wrapText="1"/>
    </xf>
    <xf numFmtId="3" fontId="8" fillId="0" borderId="26" xfId="0" applyNumberFormat="1" applyFont="1" applyBorder="1" applyAlignment="1">
      <alignment horizontal="center" vertical="center" wrapText="1"/>
    </xf>
    <xf numFmtId="3" fontId="8" fillId="0" borderId="27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readingOrder="2"/>
    </xf>
    <xf numFmtId="0" fontId="10" fillId="0" borderId="17" xfId="0" applyFont="1" applyFill="1" applyBorder="1" applyAlignment="1">
      <alignment horizontal="center" vertical="center" readingOrder="2"/>
    </xf>
    <xf numFmtId="3" fontId="3" fillId="0" borderId="17" xfId="0" applyNumberFormat="1" applyFont="1" applyBorder="1" applyAlignment="1">
      <alignment horizontal="center" vertical="center"/>
    </xf>
    <xf numFmtId="3" fontId="3" fillId="0" borderId="90" xfId="0" applyNumberFormat="1" applyFont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 readingOrder="2"/>
    </xf>
    <xf numFmtId="0" fontId="10" fillId="0" borderId="33" xfId="0" applyFont="1" applyFill="1" applyBorder="1" applyAlignment="1">
      <alignment horizontal="center" vertical="center" wrapText="1" readingOrder="2"/>
    </xf>
    <xf numFmtId="0" fontId="10" fillId="0" borderId="23" xfId="0" applyFont="1" applyFill="1" applyBorder="1" applyAlignment="1">
      <alignment horizontal="center" vertical="center" wrapText="1" readingOrder="2"/>
    </xf>
    <xf numFmtId="0" fontId="10" fillId="0" borderId="17" xfId="0" applyFont="1" applyFill="1" applyBorder="1" applyAlignment="1">
      <alignment horizontal="right" vertical="center" readingOrder="2"/>
    </xf>
    <xf numFmtId="0" fontId="17" fillId="7" borderId="26" xfId="0" applyFont="1" applyFill="1" applyBorder="1" applyAlignment="1">
      <alignment horizontal="center" vertical="center" wrapText="1"/>
    </xf>
    <xf numFmtId="0" fontId="17" fillId="7" borderId="34" xfId="0" applyFont="1" applyFill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91" xfId="0" applyNumberFormat="1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0" borderId="93" xfId="0" applyNumberFormat="1" applyFont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 wrapText="1"/>
    </xf>
    <xf numFmtId="0" fontId="17" fillId="7" borderId="27" xfId="0" applyFont="1" applyFill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 vertical="center"/>
    </xf>
    <xf numFmtId="3" fontId="3" fillId="0" borderId="33" xfId="0" applyNumberFormat="1" applyFont="1" applyBorder="1" applyAlignment="1">
      <alignment horizontal="center" vertical="center"/>
    </xf>
    <xf numFmtId="3" fontId="3" fillId="0" borderId="94" xfId="0" applyNumberFormat="1" applyFont="1" applyBorder="1" applyAlignment="1">
      <alignment horizontal="center" vertical="center"/>
    </xf>
    <xf numFmtId="3" fontId="3" fillId="0" borderId="95" xfId="0" applyNumberFormat="1" applyFont="1" applyBorder="1" applyAlignment="1">
      <alignment horizontal="center" vertical="center"/>
    </xf>
    <xf numFmtId="3" fontId="3" fillId="4" borderId="99" xfId="0" applyNumberFormat="1" applyFont="1" applyFill="1" applyBorder="1" applyAlignment="1">
      <alignment horizontal="center" vertical="center"/>
    </xf>
    <xf numFmtId="0" fontId="17" fillId="7" borderId="29" xfId="0" applyFont="1" applyFill="1" applyBorder="1" applyAlignment="1">
      <alignment horizontal="center" vertical="center" wrapText="1"/>
    </xf>
    <xf numFmtId="3" fontId="10" fillId="0" borderId="90" xfId="0" applyNumberFormat="1" applyFont="1" applyFill="1" applyBorder="1" applyAlignment="1">
      <alignment horizontal="center" vertical="center" readingOrder="2"/>
    </xf>
    <xf numFmtId="3" fontId="10" fillId="0" borderId="13" xfId="0" applyNumberFormat="1" applyFont="1" applyFill="1" applyBorder="1" applyAlignment="1">
      <alignment horizontal="center" vertical="center" readingOrder="2"/>
    </xf>
    <xf numFmtId="3" fontId="10" fillId="0" borderId="95" xfId="0" applyNumberFormat="1" applyFont="1" applyFill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readingOrder="2"/>
    </xf>
    <xf numFmtId="0" fontId="10" fillId="0" borderId="76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10" fillId="7" borderId="76" xfId="0" applyFont="1" applyFill="1" applyBorder="1" applyAlignment="1">
      <alignment horizontal="center" vertical="center"/>
    </xf>
    <xf numFmtId="0" fontId="10" fillId="7" borderId="77" xfId="0" applyFont="1" applyFill="1" applyBorder="1" applyAlignment="1">
      <alignment horizontal="center" vertical="center"/>
    </xf>
    <xf numFmtId="3" fontId="10" fillId="7" borderId="76" xfId="0" applyNumberFormat="1" applyFont="1" applyFill="1" applyBorder="1" applyAlignment="1">
      <alignment horizontal="center" vertical="center" wrapText="1" readingOrder="2"/>
    </xf>
    <xf numFmtId="3" fontId="10" fillId="7" borderId="77" xfId="0" applyNumberFormat="1" applyFont="1" applyFill="1" applyBorder="1" applyAlignment="1">
      <alignment horizontal="center" vertical="center" wrapText="1" readingOrder="2"/>
    </xf>
    <xf numFmtId="3" fontId="10" fillId="0" borderId="78" xfId="0" applyNumberFormat="1" applyFont="1" applyBorder="1" applyAlignment="1">
      <alignment horizontal="right" vertical="center" wrapText="1" readingOrder="2"/>
    </xf>
    <xf numFmtId="3" fontId="10" fillId="0" borderId="19" xfId="0" applyNumberFormat="1" applyFont="1" applyBorder="1" applyAlignment="1">
      <alignment horizontal="right" vertical="center" wrapText="1" readingOrder="2"/>
    </xf>
    <xf numFmtId="3" fontId="10" fillId="0" borderId="79" xfId="0" applyNumberFormat="1" applyFont="1" applyBorder="1" applyAlignment="1">
      <alignment horizontal="right" vertical="center" wrapText="1" readingOrder="2"/>
    </xf>
    <xf numFmtId="3" fontId="10" fillId="0" borderId="29" xfId="0" applyNumberFormat="1" applyFont="1" applyBorder="1" applyAlignment="1">
      <alignment horizontal="right" vertical="center" wrapText="1" readingOrder="2"/>
    </xf>
    <xf numFmtId="0" fontId="10" fillId="0" borderId="80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 readingOrder="2"/>
    </xf>
    <xf numFmtId="0" fontId="9" fillId="0" borderId="9" xfId="0" applyFont="1" applyBorder="1" applyAlignment="1">
      <alignment horizontal="right" vertical="center" readingOrder="2"/>
    </xf>
    <xf numFmtId="0" fontId="9" fillId="0" borderId="10" xfId="0" applyFont="1" applyBorder="1" applyAlignment="1">
      <alignment horizontal="right" vertical="center" readingOrder="2"/>
    </xf>
    <xf numFmtId="0" fontId="9" fillId="0" borderId="20" xfId="0" applyFont="1" applyBorder="1" applyAlignment="1">
      <alignment horizontal="center" vertical="center" readingOrder="2"/>
    </xf>
    <xf numFmtId="0" fontId="9" fillId="0" borderId="0" xfId="0" applyFont="1" applyBorder="1" applyAlignment="1">
      <alignment horizontal="center" vertical="center" readingOrder="2"/>
    </xf>
    <xf numFmtId="0" fontId="10" fillId="7" borderId="31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3" fontId="10" fillId="0" borderId="24" xfId="0" applyNumberFormat="1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readingOrder="2"/>
    </xf>
    <xf numFmtId="3" fontId="10" fillId="7" borderId="30" xfId="0" applyNumberFormat="1" applyFont="1" applyFill="1" applyBorder="1" applyAlignment="1">
      <alignment horizontal="center" vertical="center"/>
    </xf>
    <xf numFmtId="3" fontId="10" fillId="7" borderId="31" xfId="0" applyNumberFormat="1" applyFont="1" applyFill="1" applyBorder="1" applyAlignment="1">
      <alignment horizontal="center" vertical="center"/>
    </xf>
    <xf numFmtId="3" fontId="10" fillId="7" borderId="32" xfId="0" applyNumberFormat="1" applyFont="1" applyFill="1" applyBorder="1" applyAlignment="1">
      <alignment horizontal="center" vertical="center"/>
    </xf>
    <xf numFmtId="0" fontId="10" fillId="7" borderId="31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readingOrder="2"/>
    </xf>
    <xf numFmtId="0" fontId="9" fillId="0" borderId="2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20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11" xfId="0" applyFont="1" applyBorder="1" applyAlignment="1">
      <alignment horizontal="center" vertical="center" readingOrder="2"/>
    </xf>
    <xf numFmtId="0" fontId="9" fillId="0" borderId="5" xfId="0" applyFont="1" applyBorder="1" applyAlignment="1">
      <alignment horizontal="center" vertical="center" readingOrder="2"/>
    </xf>
    <xf numFmtId="0" fontId="9" fillId="0" borderId="4" xfId="0" applyFont="1" applyBorder="1" applyAlignment="1">
      <alignment horizontal="center" vertical="center" readingOrder="2"/>
    </xf>
    <xf numFmtId="0" fontId="9" fillId="0" borderId="28" xfId="0" applyFont="1" applyBorder="1" applyAlignment="1">
      <alignment horizontal="center" vertical="center" readingOrder="2"/>
    </xf>
    <xf numFmtId="0" fontId="10" fillId="0" borderId="6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3" fontId="3" fillId="5" borderId="15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 readingOrder="2"/>
    </xf>
    <xf numFmtId="0" fontId="3" fillId="5" borderId="43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3" fontId="3" fillId="5" borderId="46" xfId="0" applyNumberFormat="1" applyFont="1" applyFill="1" applyBorder="1" applyAlignment="1">
      <alignment horizontal="center"/>
    </xf>
    <xf numFmtId="3" fontId="3" fillId="5" borderId="47" xfId="0" applyNumberFormat="1" applyFont="1" applyFill="1" applyBorder="1" applyAlignment="1">
      <alignment horizontal="center"/>
    </xf>
    <xf numFmtId="3" fontId="3" fillId="5" borderId="44" xfId="0" applyNumberFormat="1" applyFont="1" applyFill="1" applyBorder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40" xfId="0" applyFont="1" applyFill="1" applyBorder="1" applyAlignment="1">
      <alignment horizontal="center" vertical="center"/>
    </xf>
    <xf numFmtId="0" fontId="3" fillId="7" borderId="43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 readingOrder="2"/>
    </xf>
    <xf numFmtId="0" fontId="8" fillId="0" borderId="3" xfId="0" applyFont="1" applyBorder="1" applyAlignment="1">
      <alignment horizontal="center" vertical="center" readingOrder="2"/>
    </xf>
    <xf numFmtId="0" fontId="8" fillId="0" borderId="20" xfId="0" applyFont="1" applyBorder="1" applyAlignment="1">
      <alignment horizontal="center" vertical="center" readingOrder="2"/>
    </xf>
    <xf numFmtId="0" fontId="8" fillId="0" borderId="0" xfId="0" applyFont="1" applyBorder="1" applyAlignment="1">
      <alignment horizontal="center" vertical="center" readingOrder="2"/>
    </xf>
    <xf numFmtId="0" fontId="8" fillId="0" borderId="4" xfId="0" applyFont="1" applyBorder="1" applyAlignment="1">
      <alignment horizontal="center" vertical="center" readingOrder="2"/>
    </xf>
    <xf numFmtId="0" fontId="8" fillId="0" borderId="11" xfId="0" applyFont="1" applyBorder="1" applyAlignment="1">
      <alignment horizontal="center" vertical="center" readingOrder="2"/>
    </xf>
    <xf numFmtId="0" fontId="8" fillId="0" borderId="5" xfId="0" applyFont="1" applyBorder="1" applyAlignment="1">
      <alignment horizontal="center" vertical="center" readingOrder="2"/>
    </xf>
    <xf numFmtId="0" fontId="10" fillId="0" borderId="8" xfId="0" applyFont="1" applyBorder="1" applyAlignment="1">
      <alignment horizontal="right" vertical="center" readingOrder="2"/>
    </xf>
    <xf numFmtId="0" fontId="10" fillId="0" borderId="9" xfId="0" applyFont="1" applyBorder="1" applyAlignment="1">
      <alignment horizontal="right" vertical="center" readingOrder="2"/>
    </xf>
    <xf numFmtId="0" fontId="10" fillId="0" borderId="10" xfId="0" applyFont="1" applyBorder="1" applyAlignment="1">
      <alignment horizontal="right" vertical="center" readingOrder="2"/>
    </xf>
    <xf numFmtId="0" fontId="18" fillId="0" borderId="2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/>
    </xf>
    <xf numFmtId="0" fontId="3" fillId="4" borderId="2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14" xfId="0" applyNumberFormat="1" applyFont="1" applyFill="1" applyBorder="1" applyAlignment="1">
      <alignment horizontal="center" vertical="center"/>
    </xf>
    <xf numFmtId="3" fontId="3" fillId="3" borderId="17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 readingOrder="2"/>
    </xf>
    <xf numFmtId="0" fontId="8" fillId="0" borderId="9" xfId="0" applyFont="1" applyBorder="1" applyAlignment="1">
      <alignment horizontal="right" vertical="center" readingOrder="2"/>
    </xf>
    <xf numFmtId="0" fontId="8" fillId="0" borderId="10" xfId="0" applyFont="1" applyBorder="1" applyAlignment="1">
      <alignment horizontal="right" vertical="center" readingOrder="2"/>
    </xf>
    <xf numFmtId="0" fontId="10" fillId="0" borderId="3" xfId="0" applyFont="1" applyBorder="1" applyAlignment="1">
      <alignment horizontal="center" vertical="center" readingOrder="2"/>
    </xf>
    <xf numFmtId="0" fontId="10" fillId="0" borderId="2" xfId="0" applyFont="1" applyBorder="1" applyAlignment="1">
      <alignment horizontal="center" vertical="center" readingOrder="2"/>
    </xf>
    <xf numFmtId="3" fontId="3" fillId="3" borderId="15" xfId="0" applyNumberFormat="1" applyFont="1" applyFill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 readingOrder="2"/>
    </xf>
    <xf numFmtId="3" fontId="10" fillId="0" borderId="14" xfId="0" applyNumberFormat="1" applyFont="1" applyBorder="1" applyAlignment="1">
      <alignment horizontal="center" vertical="center" readingOrder="2"/>
    </xf>
    <xf numFmtId="3" fontId="10" fillId="0" borderId="17" xfId="0" applyNumberFormat="1" applyFont="1" applyBorder="1" applyAlignment="1">
      <alignment horizontal="center" vertical="center" readingOrder="2"/>
    </xf>
    <xf numFmtId="0" fontId="3" fillId="7" borderId="31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readingOrder="2"/>
    </xf>
    <xf numFmtId="0" fontId="10" fillId="0" borderId="20" xfId="0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center" vertical="center" wrapText="1" readingOrder="2"/>
    </xf>
    <xf numFmtId="0" fontId="10" fillId="0" borderId="8" xfId="0" applyFont="1" applyBorder="1" applyAlignment="1">
      <alignment horizontal="center" vertical="center" readingOrder="2"/>
    </xf>
    <xf numFmtId="0" fontId="10" fillId="0" borderId="9" xfId="0" applyFont="1" applyBorder="1" applyAlignment="1">
      <alignment horizontal="center" vertical="center" readingOrder="2"/>
    </xf>
    <xf numFmtId="0" fontId="10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 readingOrder="2"/>
    </xf>
    <xf numFmtId="0" fontId="12" fillId="0" borderId="0" xfId="0" applyFont="1" applyBorder="1" applyAlignment="1">
      <alignment horizontal="center" vertical="center" wrapText="1" readingOrder="2"/>
    </xf>
    <xf numFmtId="0" fontId="14" fillId="0" borderId="4" xfId="0" applyFont="1" applyBorder="1" applyAlignment="1">
      <alignment horizontal="center" vertical="center" readingOrder="2"/>
    </xf>
    <xf numFmtId="0" fontId="14" fillId="0" borderId="11" xfId="0" applyFont="1" applyBorder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12" fillId="0" borderId="0" xfId="0" applyFont="1" applyBorder="1" applyAlignment="1">
      <alignment horizontal="center" vertical="center" readingOrder="2"/>
    </xf>
    <xf numFmtId="0" fontId="12" fillId="0" borderId="28" xfId="0" applyFont="1" applyBorder="1" applyAlignment="1">
      <alignment horizontal="center" vertical="center" readingOrder="2"/>
    </xf>
    <xf numFmtId="0" fontId="12" fillId="0" borderId="3" xfId="0" applyFont="1" applyBorder="1" applyAlignment="1">
      <alignment horizontal="center" vertical="center" readingOrder="2"/>
    </xf>
    <xf numFmtId="0" fontId="12" fillId="0" borderId="2" xfId="0" applyFont="1" applyBorder="1" applyAlignment="1">
      <alignment horizontal="center" vertical="center" readingOrder="2"/>
    </xf>
    <xf numFmtId="0" fontId="14" fillId="0" borderId="0" xfId="0" applyFont="1" applyBorder="1" applyAlignment="1">
      <alignment horizontal="center" vertical="center" readingOrder="2"/>
    </xf>
    <xf numFmtId="0" fontId="14" fillId="0" borderId="28" xfId="0" applyFont="1" applyBorder="1" applyAlignment="1">
      <alignment horizontal="center" vertical="center" readingOrder="2"/>
    </xf>
    <xf numFmtId="0" fontId="10" fillId="4" borderId="96" xfId="0" applyFont="1" applyFill="1" applyBorder="1" applyAlignment="1">
      <alignment horizontal="center" vertical="center" readingOrder="2"/>
    </xf>
    <xf numFmtId="0" fontId="10" fillId="4" borderId="97" xfId="0" applyFont="1" applyFill="1" applyBorder="1" applyAlignment="1">
      <alignment horizontal="center" vertical="center" readingOrder="2"/>
    </xf>
    <xf numFmtId="0" fontId="10" fillId="4" borderId="98" xfId="0" applyFont="1" applyFill="1" applyBorder="1" applyAlignment="1">
      <alignment horizontal="center" vertical="center" readingOrder="2"/>
    </xf>
    <xf numFmtId="0" fontId="16" fillId="7" borderId="30" xfId="0" applyFont="1" applyFill="1" applyBorder="1" applyAlignment="1">
      <alignment horizontal="center" vertical="center" wrapText="1" readingOrder="2"/>
    </xf>
    <xf numFmtId="0" fontId="16" fillId="7" borderId="25" xfId="0" applyFont="1" applyFill="1" applyBorder="1" applyAlignment="1">
      <alignment horizontal="center" vertical="center" wrapText="1" readingOrder="2"/>
    </xf>
    <xf numFmtId="0" fontId="17" fillId="7" borderId="31" xfId="0" applyFont="1" applyFill="1" applyBorder="1" applyAlignment="1">
      <alignment horizontal="center" vertical="center"/>
    </xf>
    <xf numFmtId="0" fontId="17" fillId="7" borderId="26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readingOrder="2"/>
    </xf>
    <xf numFmtId="0" fontId="17" fillId="7" borderId="77" xfId="0" applyFont="1" applyFill="1" applyBorder="1" applyAlignment="1">
      <alignment horizontal="center" vertical="center"/>
    </xf>
    <xf numFmtId="0" fontId="17" fillId="7" borderId="92" xfId="0" applyFont="1" applyFill="1" applyBorder="1" applyAlignment="1">
      <alignment horizontal="center" vertical="center"/>
    </xf>
    <xf numFmtId="0" fontId="17" fillId="7" borderId="77" xfId="0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center" vertical="center" wrapText="1"/>
    </xf>
    <xf numFmtId="0" fontId="17" fillId="7" borderId="32" xfId="0" applyFont="1" applyFill="1" applyBorder="1" applyAlignment="1">
      <alignment horizontal="center" vertical="center" wrapText="1"/>
    </xf>
    <xf numFmtId="0" fontId="17" fillId="7" borderId="27" xfId="0" applyFont="1" applyFill="1" applyBorder="1" applyAlignment="1">
      <alignment horizontal="center" vertical="center" wrapText="1"/>
    </xf>
    <xf numFmtId="0" fontId="17" fillId="7" borderId="30" xfId="0" applyFont="1" applyFill="1" applyBorder="1" applyAlignment="1">
      <alignment horizontal="center" vertical="center" wrapText="1"/>
    </xf>
    <xf numFmtId="0" fontId="17" fillId="7" borderId="31" xfId="0" applyFont="1" applyFill="1" applyBorder="1" applyAlignment="1">
      <alignment horizontal="center" vertical="center" wrapText="1"/>
    </xf>
    <xf numFmtId="0" fontId="17" fillId="7" borderId="32" xfId="0" applyFont="1" applyFill="1" applyBorder="1" applyAlignment="1">
      <alignment horizontal="center" vertical="center"/>
    </xf>
    <xf numFmtId="0" fontId="17" fillId="7" borderId="2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right" vertical="center" readingOrder="2"/>
    </xf>
    <xf numFmtId="0" fontId="14" fillId="0" borderId="9" xfId="0" applyFont="1" applyBorder="1" applyAlignment="1">
      <alignment horizontal="right" vertical="center" readingOrder="2"/>
    </xf>
    <xf numFmtId="0" fontId="14" fillId="0" borderId="10" xfId="0" applyFont="1" applyBorder="1" applyAlignment="1">
      <alignment horizontal="right" vertical="center" readingOrder="2"/>
    </xf>
    <xf numFmtId="0" fontId="10" fillId="0" borderId="55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0" fillId="4" borderId="45" xfId="0" applyFont="1" applyFill="1" applyBorder="1" applyAlignment="1">
      <alignment horizontal="center" vertical="center" readingOrder="2"/>
    </xf>
    <xf numFmtId="0" fontId="10" fillId="4" borderId="46" xfId="0" applyFont="1" applyFill="1" applyBorder="1" applyAlignment="1">
      <alignment horizontal="center" vertical="center" readingOrder="2"/>
    </xf>
    <xf numFmtId="0" fontId="10" fillId="0" borderId="4" xfId="0" applyFont="1" applyBorder="1" applyAlignment="1">
      <alignment horizontal="center" vertical="center" readingOrder="2"/>
    </xf>
    <xf numFmtId="0" fontId="10" fillId="0" borderId="11" xfId="0" applyFont="1" applyBorder="1" applyAlignment="1">
      <alignment horizontal="center" vertical="center" readingOrder="2"/>
    </xf>
    <xf numFmtId="0" fontId="10" fillId="7" borderId="41" xfId="0" applyFont="1" applyFill="1" applyBorder="1" applyAlignment="1">
      <alignment horizontal="center" vertical="center" readingOrder="2"/>
    </xf>
    <xf numFmtId="0" fontId="10" fillId="7" borderId="15" xfId="0" applyFont="1" applyFill="1" applyBorder="1" applyAlignment="1">
      <alignment horizontal="center" vertical="center" readingOrder="2"/>
    </xf>
    <xf numFmtId="0" fontId="10" fillId="7" borderId="41" xfId="0" applyFont="1" applyFill="1" applyBorder="1" applyAlignment="1">
      <alignment horizontal="center" vertical="center" wrapText="1" readingOrder="2"/>
    </xf>
    <xf numFmtId="0" fontId="10" fillId="7" borderId="15" xfId="0" applyFont="1" applyFill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readingOrder="2"/>
    </xf>
    <xf numFmtId="0" fontId="3" fillId="7" borderId="4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readingOrder="2"/>
    </xf>
    <xf numFmtId="0" fontId="13" fillId="0" borderId="9" xfId="0" applyFont="1" applyBorder="1" applyAlignment="1">
      <alignment horizontal="center" vertical="center" readingOrder="2"/>
    </xf>
    <xf numFmtId="0" fontId="13" fillId="0" borderId="10" xfId="0" applyFont="1" applyBorder="1" applyAlignment="1">
      <alignment horizontal="center" vertical="center" readingOrder="2"/>
    </xf>
    <xf numFmtId="0" fontId="13" fillId="0" borderId="8" xfId="0" applyFont="1" applyBorder="1" applyAlignment="1">
      <alignment horizontal="center" vertical="center" readingOrder="2"/>
    </xf>
    <xf numFmtId="0" fontId="3" fillId="4" borderId="45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12" fillId="0" borderId="8" xfId="0" applyFont="1" applyBorder="1" applyAlignment="1">
      <alignment horizontal="right" vertical="center" readingOrder="2"/>
    </xf>
    <xf numFmtId="0" fontId="12" fillId="0" borderId="9" xfId="0" applyFont="1" applyBorder="1" applyAlignment="1">
      <alignment horizontal="right" vertical="center" readingOrder="2"/>
    </xf>
    <xf numFmtId="0" fontId="3" fillId="7" borderId="48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10" fillId="7" borderId="51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center" vertical="center" wrapText="1"/>
    </xf>
    <xf numFmtId="0" fontId="10" fillId="8" borderId="40" xfId="0" applyFont="1" applyFill="1" applyBorder="1" applyAlignment="1">
      <alignment horizontal="center" vertical="center" wrapText="1"/>
    </xf>
    <xf numFmtId="0" fontId="10" fillId="8" borderId="43" xfId="0" applyFont="1" applyFill="1" applyBorder="1" applyAlignment="1">
      <alignment horizontal="center" vertical="center" wrapText="1"/>
    </xf>
    <xf numFmtId="0" fontId="10" fillId="8" borderId="45" xfId="0" applyFont="1" applyFill="1" applyBorder="1" applyAlignment="1">
      <alignment horizontal="center" vertical="center" wrapText="1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readingOrder="2"/>
    </xf>
    <xf numFmtId="0" fontId="12" fillId="0" borderId="10" xfId="0" applyFont="1" applyBorder="1" applyAlignment="1">
      <alignment horizontal="center" vertical="center" readingOrder="2"/>
    </xf>
    <xf numFmtId="0" fontId="14" fillId="0" borderId="9" xfId="0" applyFont="1" applyBorder="1" applyAlignment="1">
      <alignment horizontal="center" vertical="center" readingOrder="2"/>
    </xf>
    <xf numFmtId="0" fontId="14" fillId="0" borderId="10" xfId="0" applyFont="1" applyBorder="1" applyAlignment="1">
      <alignment horizontal="center" vertical="center" readingOrder="2"/>
    </xf>
    <xf numFmtId="0" fontId="10" fillId="0" borderId="76" xfId="0" applyFont="1" applyBorder="1" applyAlignment="1">
      <alignment horizontal="center" vertical="center" wrapText="1"/>
    </xf>
    <xf numFmtId="0" fontId="10" fillId="0" borderId="80" xfId="0" applyFont="1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center" wrapText="1"/>
    </xf>
    <xf numFmtId="0" fontId="10" fillId="0" borderId="79" xfId="0" applyFont="1" applyBorder="1" applyAlignment="1">
      <alignment horizontal="center" vertical="center" wrapText="1"/>
    </xf>
    <xf numFmtId="0" fontId="10" fillId="0" borderId="82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 readingOrder="2"/>
    </xf>
    <xf numFmtId="0" fontId="10" fillId="0" borderId="24" xfId="0" applyFont="1" applyBorder="1" applyAlignment="1">
      <alignment horizontal="center" vertical="center" wrapText="1" readingOrder="2"/>
    </xf>
    <xf numFmtId="0" fontId="10" fillId="0" borderId="2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88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readingOrder="2"/>
    </xf>
    <xf numFmtId="0" fontId="10" fillId="0" borderId="66" xfId="0" applyFont="1" applyBorder="1" applyAlignment="1">
      <alignment horizontal="center" vertical="center" readingOrder="2"/>
    </xf>
    <xf numFmtId="0" fontId="10" fillId="0" borderId="72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 readingOrder="2"/>
    </xf>
    <xf numFmtId="0" fontId="10" fillId="0" borderId="83" xfId="0" applyFont="1" applyBorder="1" applyAlignment="1">
      <alignment horizontal="center" vertical="center" readingOrder="2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 readingOrder="2"/>
    </xf>
    <xf numFmtId="0" fontId="8" fillId="0" borderId="5" xfId="0" applyFont="1" applyBorder="1" applyAlignment="1">
      <alignment horizontal="center" vertical="center" wrapText="1" readingOrder="2"/>
    </xf>
    <xf numFmtId="0" fontId="14" fillId="0" borderId="3" xfId="0" applyFont="1" applyBorder="1" applyAlignment="1">
      <alignment horizontal="center" vertical="center" wrapText="1" readingOrder="2"/>
    </xf>
    <xf numFmtId="0" fontId="14" fillId="0" borderId="2" xfId="0" applyFont="1" applyBorder="1" applyAlignment="1">
      <alignment horizontal="center" vertical="center" wrapText="1" readingOrder="2"/>
    </xf>
    <xf numFmtId="0" fontId="14" fillId="0" borderId="11" xfId="0" applyFont="1" applyBorder="1" applyAlignment="1">
      <alignment horizontal="center" vertical="center" wrapText="1" readingOrder="2"/>
    </xf>
    <xf numFmtId="0" fontId="14" fillId="0" borderId="5" xfId="0" applyFont="1" applyBorder="1" applyAlignment="1">
      <alignment horizontal="center" vertical="center" wrapText="1" readingOrder="2"/>
    </xf>
    <xf numFmtId="0" fontId="14" fillId="0" borderId="5" xfId="0" applyFont="1" applyBorder="1" applyAlignment="1">
      <alignment horizontal="center" vertical="center" readingOrder="2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1E0E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38100</xdr:rowOff>
    </xdr:from>
    <xdr:to>
      <xdr:col>5</xdr:col>
      <xdr:colOff>79375</xdr:colOff>
      <xdr:row>3</xdr:row>
      <xdr:rowOff>295275</xdr:rowOff>
    </xdr:to>
    <xdr:pic>
      <xdr:nvPicPr>
        <xdr:cNvPr id="3" name="Picture 72" descr="Description: C:\Users\vaav\Desktop\CONTENT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634900" y="238125"/>
          <a:ext cx="584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107156</xdr:colOff>
      <xdr:row>1</xdr:row>
      <xdr:rowOff>59531</xdr:rowOff>
    </xdr:from>
    <xdr:to>
      <xdr:col>2</xdr:col>
      <xdr:colOff>691356</xdr:colOff>
      <xdr:row>1</xdr:row>
      <xdr:rowOff>785812</xdr:rowOff>
    </xdr:to>
    <xdr:pic>
      <xdr:nvPicPr>
        <xdr:cNvPr id="2" name="Picture 72" descr="Description: C:\Users\vaav\Desktop\CONTENT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8028332" y="440531"/>
          <a:ext cx="584200" cy="726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1</xdr:row>
      <xdr:rowOff>95250</xdr:rowOff>
    </xdr:from>
    <xdr:to>
      <xdr:col>2</xdr:col>
      <xdr:colOff>1136650</xdr:colOff>
      <xdr:row>1</xdr:row>
      <xdr:rowOff>821531</xdr:rowOff>
    </xdr:to>
    <xdr:pic>
      <xdr:nvPicPr>
        <xdr:cNvPr id="2" name="Picture 72" descr="Description: C:\Users\vaav\Desktop\CONTENT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5483250" y="485775"/>
          <a:ext cx="584200" cy="726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1</xdr:row>
      <xdr:rowOff>66675</xdr:rowOff>
    </xdr:from>
    <xdr:to>
      <xdr:col>2</xdr:col>
      <xdr:colOff>1698625</xdr:colOff>
      <xdr:row>1</xdr:row>
      <xdr:rowOff>792956</xdr:rowOff>
    </xdr:to>
    <xdr:pic>
      <xdr:nvPicPr>
        <xdr:cNvPr id="2" name="Picture 72" descr="Description: C:\Users\vaav\Desktop\CONTENT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5111775" y="438150"/>
          <a:ext cx="584200" cy="726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1838325</xdr:colOff>
      <xdr:row>1</xdr:row>
      <xdr:rowOff>85725</xdr:rowOff>
    </xdr:from>
    <xdr:to>
      <xdr:col>2</xdr:col>
      <xdr:colOff>2422525</xdr:colOff>
      <xdr:row>1</xdr:row>
      <xdr:rowOff>812006</xdr:rowOff>
    </xdr:to>
    <xdr:pic>
      <xdr:nvPicPr>
        <xdr:cNvPr id="2" name="Picture 72" descr="Description: C:\Users\vaav\Desktop\CONTENT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5645175" y="457200"/>
          <a:ext cx="584200" cy="726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2352675</xdr:colOff>
      <xdr:row>1</xdr:row>
      <xdr:rowOff>38100</xdr:rowOff>
    </xdr:from>
    <xdr:to>
      <xdr:col>2</xdr:col>
      <xdr:colOff>2936875</xdr:colOff>
      <xdr:row>1</xdr:row>
      <xdr:rowOff>733425</xdr:rowOff>
    </xdr:to>
    <xdr:pic>
      <xdr:nvPicPr>
        <xdr:cNvPr id="2" name="Picture 72" descr="Description: C:\Users\vaav\Desktop\CONTENT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5149875" y="247650"/>
          <a:ext cx="584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19050</xdr:rowOff>
    </xdr:from>
    <xdr:to>
      <xdr:col>2</xdr:col>
      <xdr:colOff>612775</xdr:colOff>
      <xdr:row>1</xdr:row>
      <xdr:rowOff>742950</xdr:rowOff>
    </xdr:to>
    <xdr:pic>
      <xdr:nvPicPr>
        <xdr:cNvPr id="2" name="Picture 72" descr="Description: C:\Users\vaav\Desktop\CONTENT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921025" y="828675"/>
          <a:ext cx="584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1095375</xdr:colOff>
      <xdr:row>1</xdr:row>
      <xdr:rowOff>104776</xdr:rowOff>
    </xdr:from>
    <xdr:to>
      <xdr:col>2</xdr:col>
      <xdr:colOff>1679575</xdr:colOff>
      <xdr:row>1</xdr:row>
      <xdr:rowOff>714376</xdr:rowOff>
    </xdr:to>
    <xdr:pic>
      <xdr:nvPicPr>
        <xdr:cNvPr id="2" name="Picture 72" descr="Description: C:\Users\vaav\Desktop\CONTENT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5149875" y="914401"/>
          <a:ext cx="584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1038226</xdr:colOff>
      <xdr:row>1</xdr:row>
      <xdr:rowOff>276224</xdr:rowOff>
    </xdr:from>
    <xdr:to>
      <xdr:col>2</xdr:col>
      <xdr:colOff>352426</xdr:colOff>
      <xdr:row>1</xdr:row>
      <xdr:rowOff>1200149</xdr:rowOff>
    </xdr:to>
    <xdr:pic>
      <xdr:nvPicPr>
        <xdr:cNvPr id="2" name="Picture 72" descr="Description: C:\Users\vaav\Desktop\CONTENT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5648349" y="657224"/>
          <a:ext cx="11144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ex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180000"/>
              </a:schemeClr>
            </a:gs>
            <a:gs pos="100000">
              <a:schemeClr val="phClr">
                <a:shade val="45000"/>
                <a:satMod val="120000"/>
              </a:schemeClr>
            </a:gs>
          </a:gsLst>
          <a:path path="circle">
            <a:fillToRect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"/>
                <a:satMod val="110000"/>
              </a:schemeClr>
              <a:schemeClr val="phClr">
                <a:tint val="60000"/>
                <a:satMod val="42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1"/>
  <sheetViews>
    <sheetView rightToLeft="1" workbookViewId="0">
      <selection activeCell="A14" sqref="A14:H14"/>
    </sheetView>
  </sheetViews>
  <sheetFormatPr defaultColWidth="9" defaultRowHeight="50.1" customHeight="1"/>
  <cols>
    <col min="1" max="1" width="15.75" style="1" customWidth="1"/>
    <col min="2" max="7" width="9" style="1"/>
    <col min="8" max="8" width="25.25" style="1" bestFit="1" customWidth="1"/>
    <col min="9" max="16384" width="9" style="1"/>
  </cols>
  <sheetData>
    <row r="1" spans="1:8" ht="15.75">
      <c r="H1" s="2"/>
    </row>
    <row r="2" spans="1:8" ht="17.25" customHeight="1">
      <c r="A2" s="217"/>
      <c r="B2" s="217"/>
      <c r="C2" s="217"/>
      <c r="D2" s="217"/>
      <c r="E2" s="217"/>
      <c r="F2" s="217"/>
      <c r="G2" s="217"/>
      <c r="H2" s="217"/>
    </row>
    <row r="3" spans="1:8" ht="15.75">
      <c r="A3" s="217"/>
      <c r="B3" s="217"/>
      <c r="C3" s="217"/>
      <c r="D3" s="217"/>
      <c r="E3" s="217"/>
      <c r="F3" s="217"/>
      <c r="G3" s="217"/>
      <c r="H3" s="217"/>
    </row>
    <row r="4" spans="1:8" ht="30" customHeight="1">
      <c r="A4" s="217"/>
      <c r="B4" s="217"/>
      <c r="C4" s="217"/>
      <c r="D4" s="217"/>
      <c r="E4" s="217"/>
      <c r="F4" s="217"/>
      <c r="G4" s="217"/>
      <c r="H4" s="217"/>
    </row>
    <row r="5" spans="1:8" ht="15.75">
      <c r="A5" s="3"/>
    </row>
    <row r="6" spans="1:8" ht="48" customHeight="1">
      <c r="A6" s="218" t="s">
        <v>234</v>
      </c>
      <c r="B6" s="218"/>
      <c r="C6" s="218"/>
      <c r="D6" s="218"/>
      <c r="E6" s="218"/>
      <c r="F6" s="218"/>
      <c r="G6" s="218"/>
      <c r="H6" s="218"/>
    </row>
    <row r="7" spans="1:8" ht="15.75">
      <c r="A7" s="3"/>
    </row>
    <row r="8" spans="1:8" ht="15.75">
      <c r="A8" s="3"/>
    </row>
    <row r="9" spans="1:8" ht="15.75">
      <c r="A9" s="3"/>
    </row>
    <row r="10" spans="1:8" ht="15.75">
      <c r="A10" s="218" t="s">
        <v>246</v>
      </c>
      <c r="B10" s="218"/>
      <c r="C10" s="218"/>
      <c r="D10" s="218"/>
      <c r="E10" s="218"/>
      <c r="F10" s="218"/>
      <c r="G10" s="218"/>
      <c r="H10" s="218"/>
    </row>
    <row r="11" spans="1:8" ht="15.75">
      <c r="A11" s="4"/>
      <c r="B11" s="4"/>
      <c r="C11" s="4"/>
      <c r="D11" s="4"/>
      <c r="E11" s="4"/>
      <c r="F11" s="4"/>
      <c r="G11" s="4"/>
      <c r="H11" s="4"/>
    </row>
    <row r="12" spans="1:8" ht="15.75">
      <c r="A12" s="218" t="s">
        <v>235</v>
      </c>
      <c r="B12" s="218"/>
      <c r="C12" s="218"/>
      <c r="D12" s="218"/>
      <c r="E12" s="218"/>
      <c r="F12" s="218"/>
      <c r="G12" s="218"/>
      <c r="H12" s="218"/>
    </row>
    <row r="13" spans="1:8" ht="15.75">
      <c r="A13" s="7"/>
      <c r="B13" s="7"/>
      <c r="C13" s="7"/>
      <c r="D13" s="7"/>
      <c r="E13" s="7"/>
      <c r="F13" s="7"/>
      <c r="G13" s="7"/>
      <c r="H13" s="7"/>
    </row>
    <row r="14" spans="1:8" ht="34.5" customHeight="1">
      <c r="A14" s="218" t="s">
        <v>236</v>
      </c>
      <c r="B14" s="218"/>
      <c r="C14" s="218"/>
      <c r="D14" s="218"/>
      <c r="E14" s="218"/>
      <c r="F14" s="218"/>
      <c r="G14" s="218"/>
      <c r="H14" s="218"/>
    </row>
    <row r="15" spans="1:8" ht="15.75">
      <c r="A15" s="8"/>
    </row>
    <row r="16" spans="1:8" ht="15.75">
      <c r="A16" s="8"/>
    </row>
    <row r="17" spans="1:8" ht="15.75">
      <c r="A17" s="8"/>
    </row>
    <row r="18" spans="1:8" ht="39" customHeight="1">
      <c r="A18" s="218" t="s">
        <v>153</v>
      </c>
      <c r="B18" s="218"/>
      <c r="C18" s="218"/>
      <c r="D18" s="218"/>
      <c r="E18" s="218"/>
      <c r="F18" s="218"/>
      <c r="G18" s="218"/>
      <c r="H18" s="218"/>
    </row>
    <row r="19" spans="1:8" ht="58.5" customHeight="1">
      <c r="A19" s="218" t="s">
        <v>145</v>
      </c>
      <c r="B19" s="218"/>
      <c r="C19" s="218"/>
      <c r="D19" s="218"/>
      <c r="E19" s="218"/>
      <c r="F19" s="218"/>
      <c r="G19" s="218"/>
      <c r="H19" s="218"/>
    </row>
    <row r="20" spans="1:8" ht="15.75">
      <c r="A20" s="5"/>
    </row>
    <row r="21" spans="1:8" ht="15.75">
      <c r="A21" s="5"/>
    </row>
  </sheetData>
  <mergeCells count="7">
    <mergeCell ref="A2:H4"/>
    <mergeCell ref="A19:H19"/>
    <mergeCell ref="A6:H6"/>
    <mergeCell ref="A10:H10"/>
    <mergeCell ref="A12:H12"/>
    <mergeCell ref="A14:H14"/>
    <mergeCell ref="A18:H18"/>
  </mergeCells>
  <printOptions horizontalCentered="1" verticalCentered="1"/>
  <pageMargins left="0" right="0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J19"/>
  <sheetViews>
    <sheetView rightToLeft="1" tabSelected="1" zoomScale="80" zoomScaleNormal="80" workbookViewId="0">
      <selection activeCell="J10" sqref="J10"/>
    </sheetView>
  </sheetViews>
  <sheetFormatPr defaultColWidth="9" defaultRowHeight="22.5"/>
  <cols>
    <col min="1" max="1" width="7.875" style="9" customWidth="1"/>
    <col min="2" max="2" width="36.625" style="9" customWidth="1"/>
    <col min="3" max="3" width="19.875" style="9" customWidth="1"/>
    <col min="4" max="4" width="29" style="9" customWidth="1"/>
    <col min="5" max="5" width="26.25" style="9" bestFit="1" customWidth="1"/>
    <col min="6" max="6" width="17.875" style="9" bestFit="1" customWidth="1"/>
    <col min="7" max="7" width="15.25" style="9" bestFit="1" customWidth="1"/>
    <col min="8" max="8" width="16.25" style="9" customWidth="1"/>
    <col min="9" max="9" width="11" style="9" bestFit="1" customWidth="1"/>
    <col min="10" max="10" width="30.625" style="9" customWidth="1"/>
    <col min="11" max="16384" width="9" style="9"/>
  </cols>
  <sheetData>
    <row r="1" spans="2:10" ht="30" customHeight="1" thickBot="1"/>
    <row r="2" spans="2:10" ht="68.25" customHeight="1">
      <c r="B2" s="256"/>
      <c r="C2" s="254"/>
      <c r="D2" s="254"/>
      <c r="E2" s="254" t="s">
        <v>237</v>
      </c>
      <c r="F2" s="254"/>
      <c r="G2" s="254"/>
      <c r="H2" s="254"/>
      <c r="I2" s="254"/>
      <c r="J2" s="255"/>
    </row>
    <row r="3" spans="2:10" ht="63.75" customHeight="1">
      <c r="B3" s="257" t="s">
        <v>116</v>
      </c>
      <c r="C3" s="258"/>
      <c r="D3" s="258"/>
      <c r="E3" s="237"/>
      <c r="F3" s="237"/>
      <c r="G3" s="237"/>
      <c r="H3" s="237"/>
      <c r="I3" s="237"/>
      <c r="J3" s="262"/>
    </row>
    <row r="4" spans="2:10" ht="45" customHeight="1" thickBot="1">
      <c r="B4" s="261" t="s">
        <v>247</v>
      </c>
      <c r="C4" s="259"/>
      <c r="D4" s="259"/>
      <c r="E4" s="259"/>
      <c r="F4" s="259"/>
      <c r="G4" s="259"/>
      <c r="H4" s="259"/>
      <c r="I4" s="259"/>
      <c r="J4" s="260"/>
    </row>
    <row r="5" spans="2:10" ht="45" customHeight="1" thickBot="1">
      <c r="B5" s="233" t="s">
        <v>37</v>
      </c>
      <c r="C5" s="234"/>
      <c r="D5" s="234"/>
      <c r="E5" s="234"/>
      <c r="F5" s="234"/>
      <c r="G5" s="234"/>
      <c r="H5" s="234"/>
      <c r="I5" s="234"/>
      <c r="J5" s="235"/>
    </row>
    <row r="6" spans="2:10" ht="48" customHeight="1" thickBot="1">
      <c r="B6" s="236"/>
      <c r="C6" s="237"/>
      <c r="D6" s="237"/>
      <c r="E6" s="237"/>
      <c r="F6" s="237"/>
      <c r="G6" s="46"/>
      <c r="H6" s="46"/>
      <c r="I6" s="46"/>
      <c r="J6" s="47" t="s">
        <v>39</v>
      </c>
    </row>
    <row r="7" spans="2:10">
      <c r="B7" s="223" t="s">
        <v>166</v>
      </c>
      <c r="C7" s="224"/>
      <c r="D7" s="247" t="s">
        <v>58</v>
      </c>
      <c r="E7" s="238" t="s">
        <v>91</v>
      </c>
      <c r="F7" s="238" t="s">
        <v>100</v>
      </c>
      <c r="G7" s="238" t="s">
        <v>163</v>
      </c>
      <c r="H7" s="238"/>
      <c r="I7" s="238"/>
      <c r="J7" s="252" t="s">
        <v>3</v>
      </c>
    </row>
    <row r="8" spans="2:10" ht="39.75" customHeight="1">
      <c r="B8" s="174" t="s">
        <v>233</v>
      </c>
      <c r="C8" s="158" t="s">
        <v>210</v>
      </c>
      <c r="D8" s="248"/>
      <c r="E8" s="239"/>
      <c r="F8" s="239"/>
      <c r="G8" s="167" t="s">
        <v>45</v>
      </c>
      <c r="H8" s="167" t="s">
        <v>164</v>
      </c>
      <c r="I8" s="167" t="s">
        <v>165</v>
      </c>
      <c r="J8" s="253"/>
    </row>
    <row r="9" spans="2:10" ht="23.25" thickBot="1">
      <c r="B9" s="181">
        <f>برنامه!I10+برنامه!I12</f>
        <v>0</v>
      </c>
      <c r="C9" s="182">
        <f>برنامه!I14</f>
        <v>0</v>
      </c>
      <c r="D9" s="183">
        <f>برنامه!I18</f>
        <v>0</v>
      </c>
      <c r="E9" s="183">
        <f>برنامه!I15</f>
        <v>0</v>
      </c>
      <c r="F9" s="184">
        <f>برنامه!I16</f>
        <v>0</v>
      </c>
      <c r="G9" s="185">
        <f>برنامه!G27</f>
        <v>0</v>
      </c>
      <c r="H9" s="185">
        <f>برنامه!G28</f>
        <v>0</v>
      </c>
      <c r="I9" s="185">
        <f>برنامه!G29</f>
        <v>0</v>
      </c>
      <c r="J9" s="186">
        <f>SUM(B9:I9)</f>
        <v>0</v>
      </c>
    </row>
    <row r="10" spans="2:10" ht="54.75" customHeight="1" thickBot="1">
      <c r="B10" s="12"/>
      <c r="C10" s="12"/>
      <c r="D10" s="10"/>
      <c r="E10" s="10"/>
      <c r="F10" s="11"/>
      <c r="G10" s="12"/>
      <c r="H10" s="12"/>
      <c r="I10" s="12"/>
      <c r="J10" s="10"/>
    </row>
    <row r="11" spans="2:10" ht="54.75" customHeight="1">
      <c r="B11" s="225" t="s">
        <v>112</v>
      </c>
      <c r="C11" s="226"/>
      <c r="D11" s="175" t="s">
        <v>139</v>
      </c>
      <c r="E11" s="13"/>
      <c r="F11" s="244" t="s">
        <v>252</v>
      </c>
      <c r="G11" s="245"/>
      <c r="H11" s="245"/>
      <c r="I11" s="245"/>
      <c r="J11" s="246"/>
    </row>
    <row r="12" spans="2:10">
      <c r="B12" s="227" t="s">
        <v>113</v>
      </c>
      <c r="C12" s="228"/>
      <c r="D12" s="176"/>
      <c r="E12" s="20" t="s">
        <v>162</v>
      </c>
      <c r="F12" s="240" t="s">
        <v>253</v>
      </c>
      <c r="G12" s="241"/>
      <c r="H12" s="241" t="s">
        <v>254</v>
      </c>
      <c r="I12" s="241"/>
      <c r="J12" s="242"/>
    </row>
    <row r="13" spans="2:10" ht="23.25" thickBot="1">
      <c r="B13" s="227" t="s">
        <v>114</v>
      </c>
      <c r="C13" s="228"/>
      <c r="D13" s="176"/>
      <c r="E13" s="13"/>
      <c r="F13" s="249"/>
      <c r="G13" s="250"/>
      <c r="H13" s="250"/>
      <c r="I13" s="250"/>
      <c r="J13" s="251"/>
    </row>
    <row r="14" spans="2:10" ht="23.25" thickBot="1">
      <c r="B14" s="229" t="s">
        <v>115</v>
      </c>
      <c r="C14" s="230"/>
      <c r="D14" s="177"/>
      <c r="E14" s="13"/>
      <c r="F14" s="13"/>
      <c r="G14" s="12"/>
      <c r="H14" s="12"/>
      <c r="I14" s="12"/>
      <c r="J14" s="10"/>
    </row>
    <row r="15" spans="2:10" ht="46.5" customHeight="1">
      <c r="B15" s="14"/>
      <c r="C15" s="14"/>
      <c r="D15" s="14"/>
      <c r="E15" s="14"/>
      <c r="F15" s="14"/>
      <c r="G15" s="15"/>
      <c r="H15" s="15"/>
      <c r="I15" s="15"/>
      <c r="J15" s="15"/>
    </row>
    <row r="16" spans="2:10" ht="23.25" thickBot="1">
      <c r="B16" s="243"/>
      <c r="C16" s="243"/>
      <c r="D16" s="243"/>
      <c r="E16" s="16"/>
      <c r="F16" s="243"/>
      <c r="G16" s="243"/>
      <c r="H16" s="16"/>
      <c r="I16" s="16"/>
      <c r="J16" s="16"/>
    </row>
    <row r="17" spans="2:10">
      <c r="B17" s="179" t="s">
        <v>157</v>
      </c>
      <c r="C17" s="219" t="s">
        <v>158</v>
      </c>
      <c r="D17" s="220"/>
      <c r="E17" s="179" t="s">
        <v>159</v>
      </c>
      <c r="F17" s="179" t="s">
        <v>161</v>
      </c>
      <c r="G17" s="219" t="s">
        <v>160</v>
      </c>
      <c r="H17" s="231"/>
      <c r="I17" s="220"/>
      <c r="J17" s="179" t="s">
        <v>141</v>
      </c>
    </row>
    <row r="18" spans="2:10" ht="23.25" thickBot="1">
      <c r="B18" s="180" t="s">
        <v>140</v>
      </c>
      <c r="C18" s="221" t="s">
        <v>140</v>
      </c>
      <c r="D18" s="222"/>
      <c r="E18" s="180" t="s">
        <v>140</v>
      </c>
      <c r="F18" s="180" t="s">
        <v>140</v>
      </c>
      <c r="G18" s="221" t="s">
        <v>140</v>
      </c>
      <c r="H18" s="232"/>
      <c r="I18" s="222"/>
      <c r="J18" s="180" t="s">
        <v>140</v>
      </c>
    </row>
    <row r="19" spans="2:10" ht="30" customHeight="1"/>
  </sheetData>
  <sheetProtection formatCells="0" formatColumns="0" formatRows="0" insertColumns="0" insertRows="0" insertHyperlinks="0" deleteColumns="0" deleteRows="0" sort="0" autoFilter="0" pivotTables="0"/>
  <mergeCells count="29">
    <mergeCell ref="E2:J2"/>
    <mergeCell ref="B2:D2"/>
    <mergeCell ref="B3:D3"/>
    <mergeCell ref="E4:J4"/>
    <mergeCell ref="B4:D4"/>
    <mergeCell ref="E3:J3"/>
    <mergeCell ref="G17:I17"/>
    <mergeCell ref="G18:I18"/>
    <mergeCell ref="B5:J5"/>
    <mergeCell ref="B6:F6"/>
    <mergeCell ref="E7:E8"/>
    <mergeCell ref="G7:I7"/>
    <mergeCell ref="F12:G12"/>
    <mergeCell ref="H12:J12"/>
    <mergeCell ref="B16:D16"/>
    <mergeCell ref="F7:F8"/>
    <mergeCell ref="F11:J11"/>
    <mergeCell ref="D7:D8"/>
    <mergeCell ref="F13:G13"/>
    <mergeCell ref="H13:J13"/>
    <mergeCell ref="J7:J8"/>
    <mergeCell ref="F16:G16"/>
    <mergeCell ref="C17:D17"/>
    <mergeCell ref="C18:D18"/>
    <mergeCell ref="B7:C7"/>
    <mergeCell ref="B11:C11"/>
    <mergeCell ref="B12:C12"/>
    <mergeCell ref="B13:C13"/>
    <mergeCell ref="B14:C14"/>
  </mergeCells>
  <printOptions horizontalCentered="1" verticalCentered="1"/>
  <pageMargins left="0" right="0" top="0" bottom="0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K37"/>
  <sheetViews>
    <sheetView rightToLeft="1" zoomScaleNormal="100" zoomScalePageLayoutView="40" workbookViewId="0">
      <selection activeCell="C12" sqref="C12:C13"/>
    </sheetView>
  </sheetViews>
  <sheetFormatPr defaultColWidth="9" defaultRowHeight="15.75"/>
  <cols>
    <col min="1" max="1" width="7.625" style="1" customWidth="1"/>
    <col min="2" max="2" width="25.875" style="1" customWidth="1"/>
    <col min="3" max="3" width="49.25" style="1" customWidth="1"/>
    <col min="4" max="4" width="24.125" style="1" customWidth="1"/>
    <col min="5" max="5" width="17.625" style="1" customWidth="1"/>
    <col min="6" max="6" width="19.875" style="1" bestFit="1" customWidth="1"/>
    <col min="7" max="7" width="16.125" style="1" bestFit="1" customWidth="1"/>
    <col min="8" max="8" width="11.25" style="1" customWidth="1"/>
    <col min="9" max="9" width="15.375" style="1" customWidth="1"/>
    <col min="10" max="10" width="1.625" style="1" customWidth="1"/>
    <col min="11" max="11" width="14.375" style="6" bestFit="1" customWidth="1"/>
    <col min="12" max="16384" width="9" style="1"/>
  </cols>
  <sheetData>
    <row r="1" spans="2:11" ht="30.75" customHeight="1" thickBot="1"/>
    <row r="2" spans="2:11" s="9" customFormat="1" ht="69" customHeight="1">
      <c r="B2" s="293"/>
      <c r="C2" s="294"/>
      <c r="D2" s="254" t="s">
        <v>237</v>
      </c>
      <c r="E2" s="254"/>
      <c r="F2" s="254"/>
      <c r="G2" s="254"/>
      <c r="H2" s="254"/>
      <c r="I2" s="255"/>
      <c r="K2" s="17"/>
    </row>
    <row r="3" spans="2:11" s="9" customFormat="1" ht="45" customHeight="1">
      <c r="B3" s="295" t="s">
        <v>145</v>
      </c>
      <c r="C3" s="296"/>
      <c r="D3" s="237"/>
      <c r="E3" s="237"/>
      <c r="F3" s="237"/>
      <c r="G3" s="237"/>
      <c r="H3" s="237"/>
      <c r="I3" s="262"/>
      <c r="K3" s="17"/>
    </row>
    <row r="4" spans="2:11" s="9" customFormat="1" ht="45" customHeight="1" thickBot="1">
      <c r="B4" s="297" t="s">
        <v>246</v>
      </c>
      <c r="C4" s="298"/>
      <c r="D4" s="298"/>
      <c r="E4" s="298"/>
      <c r="F4" s="298"/>
      <c r="G4" s="298"/>
      <c r="H4" s="298"/>
      <c r="I4" s="299"/>
      <c r="K4" s="17"/>
    </row>
    <row r="5" spans="2:11" ht="45" customHeight="1" thickBot="1">
      <c r="B5" s="300" t="s">
        <v>142</v>
      </c>
      <c r="C5" s="301"/>
      <c r="D5" s="301"/>
      <c r="E5" s="301"/>
      <c r="F5" s="301"/>
      <c r="G5" s="301"/>
      <c r="H5" s="301"/>
      <c r="I5" s="302"/>
    </row>
    <row r="6" spans="2:11" ht="30.75" customHeight="1">
      <c r="B6" s="21"/>
      <c r="C6" s="22"/>
      <c r="D6" s="22"/>
      <c r="E6" s="22"/>
      <c r="F6" s="22"/>
      <c r="G6" s="24"/>
      <c r="H6" s="24"/>
      <c r="I6" s="25"/>
    </row>
    <row r="7" spans="2:11" ht="30.75" customHeight="1" thickBot="1">
      <c r="B7" s="303" t="s">
        <v>143</v>
      </c>
      <c r="C7" s="304"/>
      <c r="D7" s="304"/>
      <c r="E7" s="22"/>
      <c r="F7" s="22"/>
      <c r="G7" s="26"/>
      <c r="H7" s="270" t="s">
        <v>0</v>
      </c>
      <c r="I7" s="292"/>
    </row>
    <row r="8" spans="2:11" ht="16.5" thickTop="1">
      <c r="B8" s="290" t="s">
        <v>28</v>
      </c>
      <c r="C8" s="282" t="s">
        <v>25</v>
      </c>
      <c r="D8" s="288" t="s">
        <v>26</v>
      </c>
      <c r="E8" s="282" t="s">
        <v>38</v>
      </c>
      <c r="F8" s="282" t="s">
        <v>36</v>
      </c>
      <c r="G8" s="282"/>
      <c r="H8" s="282"/>
      <c r="I8" s="286"/>
    </row>
    <row r="9" spans="2:11">
      <c r="B9" s="291"/>
      <c r="C9" s="287"/>
      <c r="D9" s="289"/>
      <c r="E9" s="287"/>
      <c r="F9" s="27" t="s">
        <v>57</v>
      </c>
      <c r="G9" s="27" t="s">
        <v>34</v>
      </c>
      <c r="H9" s="28" t="s">
        <v>27</v>
      </c>
      <c r="I9" s="29" t="s">
        <v>3</v>
      </c>
    </row>
    <row r="10" spans="2:11">
      <c r="B10" s="278" t="s">
        <v>31</v>
      </c>
      <c r="C10" s="279" t="s">
        <v>96</v>
      </c>
      <c r="D10" s="30" t="s">
        <v>29</v>
      </c>
      <c r="E10" s="23">
        <f>I10</f>
        <v>0</v>
      </c>
      <c r="F10" s="23">
        <f>'حقوق و مزایای مستمر'!E24</f>
        <v>0</v>
      </c>
      <c r="G10" s="23">
        <f>'سایر هزینه های پرسنلی'!E30</f>
        <v>0</v>
      </c>
      <c r="H10" s="23">
        <f>'سایر هزینه ها'!G47</f>
        <v>0</v>
      </c>
      <c r="I10" s="31">
        <f>H10+G10+F10</f>
        <v>0</v>
      </c>
    </row>
    <row r="11" spans="2:11">
      <c r="B11" s="278"/>
      <c r="C11" s="279"/>
      <c r="D11" s="30" t="s">
        <v>30</v>
      </c>
      <c r="E11" s="23">
        <f t="shared" ref="E11:E16" si="0">I11</f>
        <v>0</v>
      </c>
      <c r="F11" s="23">
        <f>'حقوق و مزایای مستمر'!H24</f>
        <v>0</v>
      </c>
      <c r="G11" s="23">
        <f>'سایر هزینه های پرسنلی'!H30</f>
        <v>0</v>
      </c>
      <c r="H11" s="23">
        <f>'سایر هزینه ها'!K47</f>
        <v>0</v>
      </c>
      <c r="I11" s="157">
        <f t="shared" ref="I11:I16" si="1">H11+G11+F11</f>
        <v>0</v>
      </c>
      <c r="K11" s="32"/>
    </row>
    <row r="12" spans="2:11">
      <c r="B12" s="278"/>
      <c r="C12" s="279" t="s">
        <v>97</v>
      </c>
      <c r="D12" s="30" t="s">
        <v>29</v>
      </c>
      <c r="E12" s="23">
        <f t="shared" si="0"/>
        <v>0</v>
      </c>
      <c r="F12" s="23">
        <f>'حقوق و مزایای مستمر'!F24</f>
        <v>0</v>
      </c>
      <c r="G12" s="23">
        <f>'سایر هزینه های پرسنلی'!F30</f>
        <v>0</v>
      </c>
      <c r="H12" s="23">
        <f>'سایر هزینه ها'!H47</f>
        <v>0</v>
      </c>
      <c r="I12" s="157">
        <f t="shared" si="1"/>
        <v>0</v>
      </c>
      <c r="K12" s="32"/>
    </row>
    <row r="13" spans="2:11">
      <c r="B13" s="278"/>
      <c r="C13" s="279"/>
      <c r="D13" s="30" t="s">
        <v>30</v>
      </c>
      <c r="E13" s="23">
        <f t="shared" si="0"/>
        <v>0</v>
      </c>
      <c r="F13" s="23">
        <f>'حقوق و مزایای مستمر'!I24</f>
        <v>0</v>
      </c>
      <c r="G13" s="23">
        <f>'سایر هزینه های پرسنلی'!I30</f>
        <v>0</v>
      </c>
      <c r="H13" s="23">
        <f>'سایر هزینه ها'!L47</f>
        <v>0</v>
      </c>
      <c r="I13" s="157">
        <f t="shared" si="1"/>
        <v>0</v>
      </c>
      <c r="K13" s="32"/>
    </row>
    <row r="14" spans="2:11">
      <c r="B14" s="134" t="s">
        <v>210</v>
      </c>
      <c r="C14" s="135" t="s">
        <v>211</v>
      </c>
      <c r="D14" s="135" t="s">
        <v>212</v>
      </c>
      <c r="E14" s="137">
        <f>I14</f>
        <v>0</v>
      </c>
      <c r="F14" s="61"/>
      <c r="G14" s="61"/>
      <c r="H14" s="137">
        <f>'سایر هزینه ها'!I47</f>
        <v>0</v>
      </c>
      <c r="I14" s="157">
        <f t="shared" si="1"/>
        <v>0</v>
      </c>
      <c r="K14" s="32"/>
    </row>
    <row r="15" spans="2:11">
      <c r="B15" s="278" t="s">
        <v>62</v>
      </c>
      <c r="C15" s="279"/>
      <c r="D15" s="279"/>
      <c r="E15" s="23">
        <f t="shared" si="0"/>
        <v>0</v>
      </c>
      <c r="F15" s="61"/>
      <c r="G15" s="61"/>
      <c r="H15" s="23">
        <f>'سایر هزینه ها'!N47</f>
        <v>0</v>
      </c>
      <c r="I15" s="157">
        <f t="shared" si="1"/>
        <v>0</v>
      </c>
    </row>
    <row r="16" spans="2:11">
      <c r="B16" s="278" t="s">
        <v>99</v>
      </c>
      <c r="C16" s="279"/>
      <c r="D16" s="279"/>
      <c r="E16" s="23">
        <f t="shared" si="0"/>
        <v>0</v>
      </c>
      <c r="F16" s="23">
        <f>'حقوق و مزایای مستمر'!K24</f>
        <v>0</v>
      </c>
      <c r="G16" s="23">
        <f>'سایر هزینه های پرسنلی'!K30</f>
        <v>0</v>
      </c>
      <c r="H16" s="23">
        <f>'سایر هزینه ها'!O47</f>
        <v>0</v>
      </c>
      <c r="I16" s="157">
        <f t="shared" si="1"/>
        <v>0</v>
      </c>
    </row>
    <row r="17" spans="2:9">
      <c r="B17" s="271" t="s">
        <v>33</v>
      </c>
      <c r="C17" s="272"/>
      <c r="D17" s="33" t="s">
        <v>29</v>
      </c>
      <c r="E17" s="34">
        <f>E10+E12+E14</f>
        <v>0</v>
      </c>
      <c r="F17" s="34">
        <f>F10+F12+F14</f>
        <v>0</v>
      </c>
      <c r="G17" s="34">
        <f t="shared" ref="G17:H17" si="2">G10+G12+G14</f>
        <v>0</v>
      </c>
      <c r="H17" s="34">
        <f t="shared" si="2"/>
        <v>0</v>
      </c>
      <c r="I17" s="35">
        <f>I10+I12+I14</f>
        <v>0</v>
      </c>
    </row>
    <row r="18" spans="2:9">
      <c r="B18" s="271"/>
      <c r="C18" s="272"/>
      <c r="D18" s="33" t="s">
        <v>30</v>
      </c>
      <c r="E18" s="34">
        <f>E11+E13</f>
        <v>0</v>
      </c>
      <c r="F18" s="34">
        <f>F11+F13</f>
        <v>0</v>
      </c>
      <c r="G18" s="34">
        <f t="shared" ref="G18:H18" si="3">G11+G13</f>
        <v>0</v>
      </c>
      <c r="H18" s="34">
        <f t="shared" si="3"/>
        <v>0</v>
      </c>
      <c r="I18" s="35">
        <f>I11+I13</f>
        <v>0</v>
      </c>
    </row>
    <row r="19" spans="2:9">
      <c r="B19" s="271"/>
      <c r="C19" s="272"/>
      <c r="D19" s="33" t="s">
        <v>14</v>
      </c>
      <c r="E19" s="34">
        <f>E15+E16</f>
        <v>0</v>
      </c>
      <c r="F19" s="34">
        <f>F15+F16</f>
        <v>0</v>
      </c>
      <c r="G19" s="34">
        <f t="shared" ref="G19:H19" si="4">G15+G16</f>
        <v>0</v>
      </c>
      <c r="H19" s="34">
        <f t="shared" si="4"/>
        <v>0</v>
      </c>
      <c r="I19" s="35">
        <f>I15+I16</f>
        <v>0</v>
      </c>
    </row>
    <row r="20" spans="2:9" ht="16.5" thickBot="1">
      <c r="B20" s="273"/>
      <c r="C20" s="274"/>
      <c r="D20" s="36" t="s">
        <v>32</v>
      </c>
      <c r="E20" s="37">
        <f>SUM(E17:E19)</f>
        <v>0</v>
      </c>
      <c r="F20" s="37">
        <f t="shared" ref="F20:H20" si="5">SUM(F17:F19)</f>
        <v>0</v>
      </c>
      <c r="G20" s="37">
        <f t="shared" si="5"/>
        <v>0</v>
      </c>
      <c r="H20" s="37">
        <f t="shared" si="5"/>
        <v>0</v>
      </c>
      <c r="I20" s="38">
        <f>SUM(I17:I19)</f>
        <v>0</v>
      </c>
    </row>
    <row r="21" spans="2:9" ht="30.75" customHeight="1" thickTop="1" thickBot="1">
      <c r="B21" s="283"/>
      <c r="C21" s="284"/>
      <c r="D21" s="284"/>
      <c r="E21" s="284"/>
      <c r="F21" s="284"/>
      <c r="G21" s="284"/>
      <c r="H21" s="284"/>
      <c r="I21" s="285"/>
    </row>
    <row r="22" spans="2:9" ht="30.75" customHeight="1" thickBot="1">
      <c r="B22" s="280" t="s">
        <v>144</v>
      </c>
      <c r="C22" s="281"/>
      <c r="D22" s="281"/>
      <c r="E22" s="39"/>
      <c r="F22" s="39"/>
      <c r="G22" s="39"/>
      <c r="H22" s="39"/>
      <c r="I22" s="40"/>
    </row>
    <row r="23" spans="2:9" ht="16.5" thickTop="1">
      <c r="B23" s="41" t="s">
        <v>43</v>
      </c>
      <c r="C23" s="42" t="s">
        <v>44</v>
      </c>
      <c r="D23" s="43" t="s">
        <v>26</v>
      </c>
      <c r="E23" s="282" t="s">
        <v>38</v>
      </c>
      <c r="F23" s="282"/>
      <c r="G23" s="282" t="s">
        <v>36</v>
      </c>
      <c r="H23" s="282"/>
      <c r="I23" s="286"/>
    </row>
    <row r="24" spans="2:9">
      <c r="B24" s="278" t="s">
        <v>31</v>
      </c>
      <c r="C24" s="279" t="s">
        <v>59</v>
      </c>
      <c r="D24" s="30" t="s">
        <v>29</v>
      </c>
      <c r="E24" s="305">
        <f>G24</f>
        <v>0</v>
      </c>
      <c r="F24" s="305"/>
      <c r="G24" s="305">
        <f>'تملک دارائیها'!G12</f>
        <v>0</v>
      </c>
      <c r="H24" s="305"/>
      <c r="I24" s="308"/>
    </row>
    <row r="25" spans="2:9">
      <c r="B25" s="278"/>
      <c r="C25" s="279"/>
      <c r="D25" s="30" t="s">
        <v>102</v>
      </c>
      <c r="E25" s="305">
        <f>G25</f>
        <v>0</v>
      </c>
      <c r="F25" s="305"/>
      <c r="G25" s="305">
        <f>'تملک دارائیها'!H12</f>
        <v>0</v>
      </c>
      <c r="H25" s="305"/>
      <c r="I25" s="308"/>
    </row>
    <row r="26" spans="2:9">
      <c r="B26" s="278"/>
      <c r="C26" s="279"/>
      <c r="D26" s="30" t="s">
        <v>173</v>
      </c>
      <c r="E26" s="305">
        <f t="shared" ref="E26" si="6">G26</f>
        <v>0</v>
      </c>
      <c r="F26" s="305"/>
      <c r="G26" s="306">
        <f>'تملک دارائیها'!I12</f>
        <v>0</v>
      </c>
      <c r="H26" s="306"/>
      <c r="I26" s="307"/>
    </row>
    <row r="27" spans="2:9">
      <c r="B27" s="271" t="s">
        <v>35</v>
      </c>
      <c r="C27" s="272"/>
      <c r="D27" s="44" t="s">
        <v>29</v>
      </c>
      <c r="E27" s="269">
        <f>E24</f>
        <v>0</v>
      </c>
      <c r="F27" s="269"/>
      <c r="G27" s="269">
        <f>G24</f>
        <v>0</v>
      </c>
      <c r="H27" s="269"/>
      <c r="I27" s="277"/>
    </row>
    <row r="28" spans="2:9">
      <c r="B28" s="271"/>
      <c r="C28" s="272"/>
      <c r="D28" s="44" t="s">
        <v>30</v>
      </c>
      <c r="E28" s="269">
        <f t="shared" ref="E28:E29" si="7">E25</f>
        <v>0</v>
      </c>
      <c r="F28" s="269"/>
      <c r="G28" s="269">
        <f>G25</f>
        <v>0</v>
      </c>
      <c r="H28" s="269"/>
      <c r="I28" s="277"/>
    </row>
    <row r="29" spans="2:9">
      <c r="B29" s="271"/>
      <c r="C29" s="272"/>
      <c r="D29" s="44" t="s">
        <v>46</v>
      </c>
      <c r="E29" s="269">
        <f t="shared" si="7"/>
        <v>0</v>
      </c>
      <c r="F29" s="269"/>
      <c r="G29" s="269">
        <f>G26</f>
        <v>0</v>
      </c>
      <c r="H29" s="269"/>
      <c r="I29" s="277"/>
    </row>
    <row r="30" spans="2:9" ht="16.5" thickBot="1">
      <c r="B30" s="273"/>
      <c r="C30" s="274"/>
      <c r="D30" s="45" t="s">
        <v>32</v>
      </c>
      <c r="E30" s="275">
        <f>SUM(F27:F29)</f>
        <v>0</v>
      </c>
      <c r="F30" s="275"/>
      <c r="G30" s="275">
        <f>SUM(G27:I29)</f>
        <v>0</v>
      </c>
      <c r="H30" s="275"/>
      <c r="I30" s="276"/>
    </row>
    <row r="31" spans="2:9" ht="30.75" customHeight="1" thickTop="1"/>
    <row r="32" spans="2:9" ht="30.75" customHeight="1" thickBot="1">
      <c r="B32" s="270"/>
      <c r="C32" s="270"/>
      <c r="D32" s="270"/>
      <c r="E32" s="270"/>
      <c r="F32" s="270"/>
      <c r="G32" s="270"/>
      <c r="H32" s="270"/>
      <c r="I32" s="270"/>
    </row>
    <row r="33" spans="2:9" ht="30" customHeight="1" thickTop="1">
      <c r="B33" s="150" t="s">
        <v>157</v>
      </c>
      <c r="C33" s="150" t="s">
        <v>158</v>
      </c>
      <c r="D33" s="150" t="s">
        <v>159</v>
      </c>
      <c r="E33" s="150" t="s">
        <v>161</v>
      </c>
      <c r="F33" s="150" t="s">
        <v>160</v>
      </c>
      <c r="G33" s="263" t="s">
        <v>141</v>
      </c>
      <c r="H33" s="264"/>
      <c r="I33" s="265"/>
    </row>
    <row r="34" spans="2:9" ht="18" customHeight="1" thickBot="1">
      <c r="B34" s="151" t="s">
        <v>140</v>
      </c>
      <c r="C34" s="151" t="s">
        <v>140</v>
      </c>
      <c r="D34" s="151" t="s">
        <v>140</v>
      </c>
      <c r="E34" s="151" t="s">
        <v>140</v>
      </c>
      <c r="F34" s="151" t="s">
        <v>140</v>
      </c>
      <c r="G34" s="266" t="s">
        <v>140</v>
      </c>
      <c r="H34" s="267"/>
      <c r="I34" s="268"/>
    </row>
    <row r="35" spans="2:9" ht="16.5" thickTop="1"/>
    <row r="37" spans="2:9">
      <c r="B37" s="1" t="s">
        <v>176</v>
      </c>
      <c r="C37" s="1" t="str">
        <f>IF('بودجه ریزی مبتنی بر عملکرد '!J32=('سایر هزینه ها'!P47+'سایر هزینه های پرسنلی'!L30+'حقوق و مزایای مستمر'!L24),"رعایت شده است","رعایت نشده است ")</f>
        <v>رعایت شده است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E24:F24"/>
    <mergeCell ref="G26:I26"/>
    <mergeCell ref="G25:I25"/>
    <mergeCell ref="G24:I24"/>
    <mergeCell ref="E26:F26"/>
    <mergeCell ref="E25:F25"/>
    <mergeCell ref="H7:I7"/>
    <mergeCell ref="B2:C2"/>
    <mergeCell ref="B3:C3"/>
    <mergeCell ref="B4:C4"/>
    <mergeCell ref="D4:I4"/>
    <mergeCell ref="B5:I5"/>
    <mergeCell ref="B7:D7"/>
    <mergeCell ref="D2:I2"/>
    <mergeCell ref="D3:I3"/>
    <mergeCell ref="E23:F23"/>
    <mergeCell ref="B17:C20"/>
    <mergeCell ref="B21:I21"/>
    <mergeCell ref="G23:I23"/>
    <mergeCell ref="E8:E9"/>
    <mergeCell ref="F8:I8"/>
    <mergeCell ref="D8:D9"/>
    <mergeCell ref="C8:C9"/>
    <mergeCell ref="B8:B9"/>
    <mergeCell ref="B24:B26"/>
    <mergeCell ref="C24:C26"/>
    <mergeCell ref="C12:C13"/>
    <mergeCell ref="B10:B13"/>
    <mergeCell ref="B15:D15"/>
    <mergeCell ref="C10:C11"/>
    <mergeCell ref="B16:D16"/>
    <mergeCell ref="B22:D22"/>
    <mergeCell ref="B27:C30"/>
    <mergeCell ref="B32:C32"/>
    <mergeCell ref="G30:I30"/>
    <mergeCell ref="G29:I29"/>
    <mergeCell ref="G28:I28"/>
    <mergeCell ref="G27:I27"/>
    <mergeCell ref="E30:F30"/>
    <mergeCell ref="E27:F27"/>
    <mergeCell ref="G33:I33"/>
    <mergeCell ref="G34:I34"/>
    <mergeCell ref="E29:F29"/>
    <mergeCell ref="E28:F28"/>
    <mergeCell ref="D32:F32"/>
    <mergeCell ref="G32:I32"/>
  </mergeCells>
  <conditionalFormatting sqref="C37">
    <cfRule type="cellIs" dxfId="1" priority="3" operator="equal">
      <formula>"رعایت نشده است "</formula>
    </cfRule>
    <cfRule type="cellIs" dxfId="0" priority="4" operator="equal">
      <formula>"رعایت شده است"</formula>
    </cfRule>
  </conditionalFormatting>
  <printOptions horizontalCentered="1" verticalCentered="1"/>
  <pageMargins left="0" right="0" top="0" bottom="0" header="0" footer="0"/>
  <pageSetup paperSize="9"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AO36"/>
  <sheetViews>
    <sheetView rightToLeft="1" zoomScale="90" zoomScaleNormal="90" workbookViewId="0">
      <selection activeCell="D4" sqref="D4"/>
    </sheetView>
  </sheetViews>
  <sheetFormatPr defaultColWidth="9" defaultRowHeight="15.75"/>
  <cols>
    <col min="1" max="1" width="1.125" style="6" customWidth="1"/>
    <col min="2" max="2" width="15.625" style="6" customWidth="1"/>
    <col min="3" max="3" width="47.625" style="6" customWidth="1"/>
    <col min="4" max="4" width="18.125" style="6" bestFit="1" customWidth="1"/>
    <col min="5" max="5" width="18.125" style="6" customWidth="1"/>
    <col min="6" max="6" width="15.25" style="6" bestFit="1" customWidth="1"/>
    <col min="7" max="7" width="20.25" style="6" customWidth="1"/>
    <col min="8" max="8" width="12.75" style="6" bestFit="1" customWidth="1"/>
    <col min="9" max="9" width="12.375" style="6" bestFit="1" customWidth="1"/>
    <col min="10" max="10" width="10.375" style="6" customWidth="1"/>
    <col min="11" max="11" width="11.625" style="6" customWidth="1"/>
    <col min="12" max="12" width="12.875" style="6" customWidth="1"/>
    <col min="13" max="13" width="1.625" style="6" customWidth="1"/>
    <col min="14" max="16384" width="9" style="6"/>
  </cols>
  <sheetData>
    <row r="1" spans="1:41" ht="29.25" customHeight="1" thickBot="1"/>
    <row r="2" spans="1:41" ht="69.75" customHeight="1">
      <c r="B2" s="342"/>
      <c r="C2" s="327"/>
      <c r="D2" s="327" t="s">
        <v>238</v>
      </c>
      <c r="E2" s="327"/>
      <c r="F2" s="327"/>
      <c r="G2" s="327"/>
      <c r="H2" s="327"/>
      <c r="I2" s="327"/>
      <c r="J2" s="327"/>
      <c r="K2" s="327"/>
      <c r="L2" s="328"/>
    </row>
    <row r="3" spans="1:41" ht="73.5" customHeight="1" thickBot="1">
      <c r="B3" s="343" t="s">
        <v>152</v>
      </c>
      <c r="C3" s="344"/>
      <c r="D3" s="270"/>
      <c r="E3" s="270"/>
      <c r="F3" s="270"/>
      <c r="G3" s="270"/>
      <c r="H3" s="270"/>
      <c r="I3" s="270"/>
      <c r="J3" s="270"/>
      <c r="K3" s="270"/>
      <c r="L3" s="292"/>
    </row>
    <row r="4" spans="1:41" ht="45" customHeight="1" thickBot="1">
      <c r="B4" s="345" t="s">
        <v>246</v>
      </c>
      <c r="C4" s="346"/>
      <c r="D4" s="75"/>
      <c r="E4" s="75"/>
      <c r="F4" s="75"/>
      <c r="G4" s="75"/>
      <c r="H4" s="75"/>
      <c r="I4" s="75"/>
      <c r="J4" s="75"/>
      <c r="K4" s="75"/>
      <c r="L4" s="76"/>
    </row>
    <row r="5" spans="1:41" ht="45" customHeight="1" thickBot="1">
      <c r="B5" s="324" t="s">
        <v>146</v>
      </c>
      <c r="C5" s="325"/>
      <c r="D5" s="325"/>
      <c r="E5" s="325"/>
      <c r="F5" s="325"/>
      <c r="G5" s="325"/>
      <c r="H5" s="325"/>
      <c r="I5" s="325"/>
      <c r="J5" s="325"/>
      <c r="K5" s="325"/>
      <c r="L5" s="326"/>
    </row>
    <row r="6" spans="1:41" ht="29.25" customHeight="1">
      <c r="B6" s="173"/>
      <c r="C6" s="170"/>
      <c r="D6" s="170"/>
      <c r="E6" s="170"/>
      <c r="F6" s="170"/>
      <c r="G6" s="170"/>
      <c r="H6" s="170"/>
      <c r="I6" s="170"/>
      <c r="J6" s="170"/>
      <c r="K6" s="170"/>
      <c r="L6" s="171"/>
    </row>
    <row r="7" spans="1:41" ht="29.25" customHeight="1" thickBot="1">
      <c r="B7" s="173"/>
      <c r="C7" s="170"/>
      <c r="D7" s="170"/>
      <c r="E7" s="26"/>
      <c r="F7" s="26"/>
      <c r="G7" s="26"/>
      <c r="H7" s="26"/>
      <c r="I7" s="26"/>
      <c r="J7" s="26"/>
      <c r="K7" s="270" t="s">
        <v>0</v>
      </c>
      <c r="L7" s="292"/>
    </row>
    <row r="8" spans="1:41" ht="44.25" customHeight="1">
      <c r="A8" s="338"/>
      <c r="B8" s="339" t="s">
        <v>147</v>
      </c>
      <c r="C8" s="333" t="s">
        <v>6</v>
      </c>
      <c r="D8" s="336" t="s">
        <v>15</v>
      </c>
      <c r="E8" s="333" t="s">
        <v>40</v>
      </c>
      <c r="F8" s="333"/>
      <c r="G8" s="333"/>
      <c r="H8" s="336" t="s">
        <v>41</v>
      </c>
      <c r="I8" s="336"/>
      <c r="J8" s="336"/>
      <c r="K8" s="336" t="s">
        <v>101</v>
      </c>
      <c r="L8" s="334" t="s">
        <v>16</v>
      </c>
    </row>
    <row r="9" spans="1:41" ht="65.25" customHeight="1" thickBot="1">
      <c r="A9" s="338"/>
      <c r="B9" s="340"/>
      <c r="C9" s="341"/>
      <c r="D9" s="337"/>
      <c r="E9" s="191" t="s">
        <v>167</v>
      </c>
      <c r="F9" s="191" t="s">
        <v>168</v>
      </c>
      <c r="G9" s="192" t="s">
        <v>2</v>
      </c>
      <c r="H9" s="191" t="s">
        <v>169</v>
      </c>
      <c r="I9" s="191" t="s">
        <v>170</v>
      </c>
      <c r="J9" s="192" t="s">
        <v>2</v>
      </c>
      <c r="K9" s="337"/>
      <c r="L9" s="335"/>
    </row>
    <row r="10" spans="1:41">
      <c r="A10" s="338"/>
      <c r="B10" s="187">
        <v>1</v>
      </c>
      <c r="C10" s="188" t="s">
        <v>221</v>
      </c>
      <c r="D10" s="331">
        <f>'نیروی انسانی'!C19+'نیروی انسانی'!D19</f>
        <v>0</v>
      </c>
      <c r="E10" s="189"/>
      <c r="F10" s="189"/>
      <c r="G10" s="189">
        <f t="shared" ref="G10:G18" si="0">SUM(E10:F10)</f>
        <v>0</v>
      </c>
      <c r="H10" s="189">
        <v>0</v>
      </c>
      <c r="I10" s="189">
        <v>0</v>
      </c>
      <c r="J10" s="189">
        <f t="shared" ref="J10:J18" si="1">SUM(H10:I10)</f>
        <v>0</v>
      </c>
      <c r="K10" s="189">
        <v>0</v>
      </c>
      <c r="L10" s="190">
        <f>G10+J10+K10</f>
        <v>0</v>
      </c>
    </row>
    <row r="11" spans="1:41">
      <c r="A11" s="338"/>
      <c r="B11" s="51">
        <v>2</v>
      </c>
      <c r="C11" s="54" t="s">
        <v>231</v>
      </c>
      <c r="D11" s="331"/>
      <c r="E11" s="169"/>
      <c r="F11" s="169"/>
      <c r="G11" s="169">
        <f t="shared" si="0"/>
        <v>0</v>
      </c>
      <c r="H11" s="169">
        <v>0</v>
      </c>
      <c r="I11" s="169">
        <v>0</v>
      </c>
      <c r="J11" s="169">
        <f t="shared" si="1"/>
        <v>0</v>
      </c>
      <c r="K11" s="169">
        <v>0</v>
      </c>
      <c r="L11" s="53">
        <f t="shared" ref="L11:L18" si="2">G11+J11+K11</f>
        <v>0</v>
      </c>
    </row>
    <row r="12" spans="1:41">
      <c r="A12" s="338"/>
      <c r="B12" s="51">
        <v>3</v>
      </c>
      <c r="C12" s="54" t="s">
        <v>225</v>
      </c>
      <c r="D12" s="332"/>
      <c r="E12" s="169"/>
      <c r="F12" s="169"/>
      <c r="G12" s="169">
        <f t="shared" si="0"/>
        <v>0</v>
      </c>
      <c r="H12" s="169">
        <v>0</v>
      </c>
      <c r="I12" s="169">
        <v>0</v>
      </c>
      <c r="J12" s="169">
        <f t="shared" si="1"/>
        <v>0</v>
      </c>
      <c r="K12" s="169">
        <v>0</v>
      </c>
      <c r="L12" s="53">
        <f t="shared" si="2"/>
        <v>0</v>
      </c>
    </row>
    <row r="13" spans="1:41">
      <c r="A13" s="338"/>
      <c r="B13" s="51">
        <v>4</v>
      </c>
      <c r="C13" s="54" t="s">
        <v>177</v>
      </c>
      <c r="D13" s="330">
        <f>'نیروی انسانی'!H19+'نیروی انسانی'!I19</f>
        <v>0</v>
      </c>
      <c r="E13" s="169"/>
      <c r="F13" s="169"/>
      <c r="G13" s="169">
        <f t="shared" si="0"/>
        <v>0</v>
      </c>
      <c r="H13" s="169">
        <v>0</v>
      </c>
      <c r="I13" s="169">
        <v>0</v>
      </c>
      <c r="J13" s="169">
        <f t="shared" si="1"/>
        <v>0</v>
      </c>
      <c r="K13" s="169">
        <v>0</v>
      </c>
      <c r="L13" s="53">
        <f t="shared" si="2"/>
        <v>0</v>
      </c>
    </row>
    <row r="14" spans="1:41">
      <c r="A14" s="338"/>
      <c r="B14" s="51">
        <v>5</v>
      </c>
      <c r="C14" s="54" t="s">
        <v>178</v>
      </c>
      <c r="D14" s="331"/>
      <c r="E14" s="169"/>
      <c r="F14" s="169"/>
      <c r="G14" s="169">
        <f t="shared" si="0"/>
        <v>0</v>
      </c>
      <c r="H14" s="169">
        <v>0</v>
      </c>
      <c r="I14" s="169">
        <v>0</v>
      </c>
      <c r="J14" s="169">
        <f t="shared" si="1"/>
        <v>0</v>
      </c>
      <c r="K14" s="169">
        <v>0</v>
      </c>
      <c r="L14" s="53">
        <f t="shared" si="2"/>
        <v>0</v>
      </c>
    </row>
    <row r="15" spans="1:41">
      <c r="A15" s="338"/>
      <c r="B15" s="51">
        <v>6</v>
      </c>
      <c r="C15" s="54" t="s">
        <v>179</v>
      </c>
      <c r="D15" s="332"/>
      <c r="E15" s="169"/>
      <c r="F15" s="169"/>
      <c r="G15" s="169">
        <f t="shared" si="0"/>
        <v>0</v>
      </c>
      <c r="H15" s="169">
        <v>0</v>
      </c>
      <c r="I15" s="169">
        <v>0</v>
      </c>
      <c r="J15" s="169">
        <f t="shared" si="1"/>
        <v>0</v>
      </c>
      <c r="K15" s="169">
        <v>0</v>
      </c>
      <c r="L15" s="53">
        <f t="shared" si="2"/>
        <v>0</v>
      </c>
    </row>
    <row r="16" spans="1:41" s="57" customFormat="1">
      <c r="B16" s="51">
        <v>7</v>
      </c>
      <c r="C16" s="54" t="s">
        <v>180</v>
      </c>
      <c r="D16" s="329">
        <f>'نیروی انسانی'!E19+'نیروی انسانی'!F19+'نیروی انسانی'!G19</f>
        <v>0</v>
      </c>
      <c r="E16" s="172"/>
      <c r="F16" s="172"/>
      <c r="G16" s="169">
        <f t="shared" si="0"/>
        <v>0</v>
      </c>
      <c r="H16" s="169">
        <v>0</v>
      </c>
      <c r="I16" s="169">
        <v>0</v>
      </c>
      <c r="J16" s="169">
        <f t="shared" si="1"/>
        <v>0</v>
      </c>
      <c r="K16" s="172">
        <v>0</v>
      </c>
      <c r="L16" s="53">
        <f t="shared" si="2"/>
        <v>0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2:41" s="57" customFormat="1">
      <c r="B17" s="51">
        <v>8</v>
      </c>
      <c r="C17" s="54" t="s">
        <v>181</v>
      </c>
      <c r="D17" s="329"/>
      <c r="E17" s="172"/>
      <c r="F17" s="172"/>
      <c r="G17" s="169">
        <f t="shared" si="0"/>
        <v>0</v>
      </c>
      <c r="H17" s="169">
        <v>0</v>
      </c>
      <c r="I17" s="169">
        <v>0</v>
      </c>
      <c r="J17" s="169">
        <f t="shared" si="1"/>
        <v>0</v>
      </c>
      <c r="K17" s="172">
        <v>0</v>
      </c>
      <c r="L17" s="53">
        <f t="shared" si="2"/>
        <v>0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2:41" s="57" customFormat="1">
      <c r="B18" s="51">
        <v>9</v>
      </c>
      <c r="C18" s="54" t="s">
        <v>182</v>
      </c>
      <c r="D18" s="329"/>
      <c r="E18" s="172"/>
      <c r="F18" s="172"/>
      <c r="G18" s="169">
        <f t="shared" si="0"/>
        <v>0</v>
      </c>
      <c r="H18" s="169">
        <v>0</v>
      </c>
      <c r="I18" s="169">
        <v>0</v>
      </c>
      <c r="J18" s="169">
        <f t="shared" si="1"/>
        <v>0</v>
      </c>
      <c r="K18" s="172">
        <v>0</v>
      </c>
      <c r="L18" s="53">
        <f t="shared" si="2"/>
        <v>0</v>
      </c>
      <c r="M18" s="6"/>
      <c r="N18" s="6"/>
      <c r="O18" s="6"/>
      <c r="P18" s="6"/>
    </row>
    <row r="19" spans="2:41" s="57" customFormat="1">
      <c r="B19" s="309" t="s">
        <v>226</v>
      </c>
      <c r="C19" s="310"/>
      <c r="D19" s="56">
        <f>D16</f>
        <v>0</v>
      </c>
      <c r="E19" s="56">
        <f>SUM(E10:E18)</f>
        <v>0</v>
      </c>
      <c r="F19" s="56">
        <f t="shared" ref="F19:L19" si="3">SUM(F10:F18)</f>
        <v>0</v>
      </c>
      <c r="G19" s="56">
        <f t="shared" si="3"/>
        <v>0</v>
      </c>
      <c r="H19" s="56">
        <f t="shared" si="3"/>
        <v>0</v>
      </c>
      <c r="I19" s="56">
        <f t="shared" si="3"/>
        <v>0</v>
      </c>
      <c r="J19" s="56">
        <f t="shared" si="3"/>
        <v>0</v>
      </c>
      <c r="K19" s="56">
        <f t="shared" si="3"/>
        <v>0</v>
      </c>
      <c r="L19" s="56">
        <f t="shared" si="3"/>
        <v>0</v>
      </c>
      <c r="M19" s="6"/>
      <c r="N19" s="6"/>
      <c r="O19" s="6"/>
      <c r="P19" s="6"/>
    </row>
    <row r="20" spans="2:41" s="57" customFormat="1">
      <c r="B20" s="51">
        <v>10</v>
      </c>
      <c r="C20" s="54" t="s">
        <v>222</v>
      </c>
      <c r="D20" s="321">
        <f>'نیروی انسانی'!J19</f>
        <v>0</v>
      </c>
      <c r="E20" s="172">
        <v>0</v>
      </c>
      <c r="F20" s="172"/>
      <c r="G20" s="169">
        <f>SUM(E20:F20)</f>
        <v>0</v>
      </c>
      <c r="H20" s="172">
        <v>0</v>
      </c>
      <c r="I20" s="172"/>
      <c r="J20" s="169">
        <f>SUM(H20:I20)</f>
        <v>0</v>
      </c>
      <c r="K20" s="172">
        <v>0</v>
      </c>
      <c r="L20" s="58">
        <f>K20+J20+G20</f>
        <v>0</v>
      </c>
      <c r="M20" s="131"/>
      <c r="N20" s="131"/>
      <c r="O20" s="131"/>
      <c r="P20" s="131"/>
    </row>
    <row r="21" spans="2:41" s="57" customFormat="1">
      <c r="B21" s="51">
        <v>11</v>
      </c>
      <c r="C21" s="54" t="s">
        <v>223</v>
      </c>
      <c r="D21" s="322"/>
      <c r="E21" s="172">
        <v>0</v>
      </c>
      <c r="F21" s="172"/>
      <c r="G21" s="169">
        <f t="shared" ref="G21:G22" si="4">SUM(E21:F21)</f>
        <v>0</v>
      </c>
      <c r="H21" s="172">
        <v>0</v>
      </c>
      <c r="I21" s="172"/>
      <c r="J21" s="169">
        <f t="shared" ref="J21:J22" si="5">SUM(H21:I21)</f>
        <v>0</v>
      </c>
      <c r="K21" s="172">
        <v>0</v>
      </c>
      <c r="L21" s="58">
        <f t="shared" ref="L21:L22" si="6">K21+J21+G21</f>
        <v>0</v>
      </c>
      <c r="M21" s="131"/>
      <c r="N21" s="131"/>
      <c r="O21" s="131"/>
      <c r="P21" s="131"/>
    </row>
    <row r="22" spans="2:41" s="57" customFormat="1">
      <c r="B22" s="51">
        <v>12</v>
      </c>
      <c r="C22" s="54" t="s">
        <v>224</v>
      </c>
      <c r="D22" s="323"/>
      <c r="E22" s="172">
        <v>0</v>
      </c>
      <c r="F22" s="172"/>
      <c r="G22" s="169">
        <f t="shared" si="4"/>
        <v>0</v>
      </c>
      <c r="H22" s="172">
        <v>0</v>
      </c>
      <c r="I22" s="172"/>
      <c r="J22" s="169">
        <f t="shared" si="5"/>
        <v>0</v>
      </c>
      <c r="K22" s="172">
        <v>0</v>
      </c>
      <c r="L22" s="58">
        <f t="shared" si="6"/>
        <v>0</v>
      </c>
      <c r="M22" s="131"/>
      <c r="N22" s="131"/>
      <c r="O22" s="131"/>
      <c r="P22" s="131"/>
    </row>
    <row r="23" spans="2:41" s="57" customFormat="1">
      <c r="B23" s="309" t="s">
        <v>227</v>
      </c>
      <c r="C23" s="310"/>
      <c r="D23" s="56">
        <f>SUM(D20)</f>
        <v>0</v>
      </c>
      <c r="E23" s="56">
        <f t="shared" ref="E23:L23" si="7">SUM(E20:E22)</f>
        <v>0</v>
      </c>
      <c r="F23" s="56">
        <f t="shared" si="7"/>
        <v>0</v>
      </c>
      <c r="G23" s="56">
        <f t="shared" si="7"/>
        <v>0</v>
      </c>
      <c r="H23" s="56">
        <f t="shared" si="7"/>
        <v>0</v>
      </c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131"/>
      <c r="N23" s="131"/>
      <c r="O23" s="131"/>
      <c r="P23" s="131"/>
    </row>
    <row r="24" spans="2:41" ht="16.5" thickBot="1">
      <c r="B24" s="317" t="s">
        <v>228</v>
      </c>
      <c r="C24" s="318"/>
      <c r="D24" s="59">
        <f>D19+D23</f>
        <v>0</v>
      </c>
      <c r="E24" s="59">
        <f>E19+E23</f>
        <v>0</v>
      </c>
      <c r="F24" s="59">
        <f t="shared" ref="F24:L24" si="8">F19+F23</f>
        <v>0</v>
      </c>
      <c r="G24" s="59">
        <f t="shared" si="8"/>
        <v>0</v>
      </c>
      <c r="H24" s="59">
        <f t="shared" si="8"/>
        <v>0</v>
      </c>
      <c r="I24" s="59">
        <f t="shared" si="8"/>
        <v>0</v>
      </c>
      <c r="J24" s="59">
        <f t="shared" si="8"/>
        <v>0</v>
      </c>
      <c r="K24" s="59">
        <f t="shared" si="8"/>
        <v>0</v>
      </c>
      <c r="L24" s="59">
        <f t="shared" si="8"/>
        <v>0</v>
      </c>
    </row>
    <row r="25" spans="2:41" ht="29.25" customHeight="1">
      <c r="B25" s="316"/>
      <c r="C25" s="316"/>
      <c r="D25" s="60"/>
      <c r="E25" s="315"/>
      <c r="F25" s="315"/>
      <c r="G25" s="315"/>
      <c r="H25" s="315"/>
      <c r="I25" s="315"/>
      <c r="J25" s="315"/>
      <c r="K25" s="315"/>
      <c r="L25" s="315"/>
    </row>
    <row r="26" spans="2:41" ht="29.25" customHeight="1" thickBot="1"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</row>
    <row r="27" spans="2:41" ht="29.25" customHeight="1" thickTop="1">
      <c r="B27" s="18" t="s">
        <v>157</v>
      </c>
      <c r="C27" s="18" t="s">
        <v>158</v>
      </c>
      <c r="D27" s="311" t="s">
        <v>159</v>
      </c>
      <c r="E27" s="312"/>
      <c r="F27" s="311" t="s">
        <v>161</v>
      </c>
      <c r="G27" s="312"/>
      <c r="H27" s="311" t="s">
        <v>160</v>
      </c>
      <c r="I27" s="319"/>
      <c r="J27" s="312"/>
      <c r="K27" s="311" t="s">
        <v>141</v>
      </c>
      <c r="L27" s="312"/>
    </row>
    <row r="28" spans="2:41" ht="33" customHeight="1" thickBot="1">
      <c r="B28" s="19" t="s">
        <v>140</v>
      </c>
      <c r="C28" s="19" t="s">
        <v>140</v>
      </c>
      <c r="D28" s="313" t="s">
        <v>140</v>
      </c>
      <c r="E28" s="314"/>
      <c r="F28" s="313" t="s">
        <v>140</v>
      </c>
      <c r="G28" s="314"/>
      <c r="H28" s="313" t="s">
        <v>140</v>
      </c>
      <c r="I28" s="320"/>
      <c r="J28" s="314"/>
      <c r="K28" s="313" t="s">
        <v>140</v>
      </c>
      <c r="L28" s="314"/>
    </row>
    <row r="29" spans="2:41" ht="16.5" thickTop="1"/>
    <row r="30" spans="2:41">
      <c r="E30" s="32"/>
    </row>
    <row r="35" spans="4:4">
      <c r="D35" s="6">
        <v>1843111</v>
      </c>
    </row>
    <row r="36" spans="4:4">
      <c r="D36" s="6">
        <f>D35/100*114</f>
        <v>2101146.54</v>
      </c>
    </row>
  </sheetData>
  <sheetProtection formatCells="0" formatColumns="0" formatRows="0" insertColumns="0" insertRows="0" insertHyperlinks="0" deleteColumns="0" deleteRows="0" sort="0" autoFilter="0" pivotTables="0"/>
  <mergeCells count="36">
    <mergeCell ref="A10:A15"/>
    <mergeCell ref="A8:A9"/>
    <mergeCell ref="B8:B9"/>
    <mergeCell ref="C8:C9"/>
    <mergeCell ref="B2:C2"/>
    <mergeCell ref="B3:C3"/>
    <mergeCell ref="B4:C4"/>
    <mergeCell ref="D20:D22"/>
    <mergeCell ref="B19:C19"/>
    <mergeCell ref="B5:L5"/>
    <mergeCell ref="D2:L2"/>
    <mergeCell ref="D3:L3"/>
    <mergeCell ref="D16:D18"/>
    <mergeCell ref="D13:D15"/>
    <mergeCell ref="K7:L7"/>
    <mergeCell ref="E8:G8"/>
    <mergeCell ref="L8:L9"/>
    <mergeCell ref="D8:D9"/>
    <mergeCell ref="H8:J8"/>
    <mergeCell ref="K8:K9"/>
    <mergeCell ref="D10:D12"/>
    <mergeCell ref="B23:C23"/>
    <mergeCell ref="D27:E27"/>
    <mergeCell ref="D28:E28"/>
    <mergeCell ref="F27:G27"/>
    <mergeCell ref="F28:G28"/>
    <mergeCell ref="G26:L26"/>
    <mergeCell ref="D26:F26"/>
    <mergeCell ref="E25:L25"/>
    <mergeCell ref="B26:C26"/>
    <mergeCell ref="B25:C25"/>
    <mergeCell ref="B24:C24"/>
    <mergeCell ref="K27:L27"/>
    <mergeCell ref="K28:L28"/>
    <mergeCell ref="H27:J27"/>
    <mergeCell ref="H28:J28"/>
  </mergeCells>
  <printOptions horizontalCentered="1" verticalCentered="1"/>
  <pageMargins left="0" right="0" top="0" bottom="0" header="0.31496062992125984" footer="0.31496062992125984"/>
  <pageSetup paperSize="9"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B1:L38"/>
  <sheetViews>
    <sheetView rightToLeft="1" view="pageBreakPreview" topLeftCell="B1" zoomScale="70" zoomScaleNormal="70" zoomScaleSheetLayoutView="70" workbookViewId="0">
      <selection activeCell="C12" sqref="C12"/>
    </sheetView>
  </sheetViews>
  <sheetFormatPr defaultColWidth="9" defaultRowHeight="15.75"/>
  <cols>
    <col min="1" max="1" width="5.375" style="6" customWidth="1"/>
    <col min="2" max="2" width="7.625" style="6" customWidth="1"/>
    <col min="3" max="3" width="69.75" style="6" customWidth="1"/>
    <col min="4" max="4" width="18" style="6" customWidth="1"/>
    <col min="5" max="5" width="16.875" style="6" customWidth="1"/>
    <col min="6" max="6" width="16.25" style="6" customWidth="1"/>
    <col min="7" max="7" width="15.25" style="6" bestFit="1" customWidth="1"/>
    <col min="8" max="8" width="18.375" style="6" customWidth="1"/>
    <col min="9" max="9" width="17.25" style="6" customWidth="1"/>
    <col min="10" max="10" width="11.75" style="6" customWidth="1"/>
    <col min="11" max="11" width="12.75" style="6" customWidth="1"/>
    <col min="12" max="12" width="11.75" style="6" customWidth="1"/>
    <col min="13" max="13" width="2.75" style="6" customWidth="1"/>
    <col min="14" max="16384" width="9" style="6"/>
  </cols>
  <sheetData>
    <row r="1" spans="2:12" ht="29.25" customHeight="1" thickBot="1"/>
    <row r="2" spans="2:12" ht="69.75" customHeight="1">
      <c r="B2" s="342"/>
      <c r="C2" s="327"/>
      <c r="D2" s="356" t="s">
        <v>239</v>
      </c>
      <c r="E2" s="356"/>
      <c r="F2" s="356"/>
      <c r="G2" s="356"/>
      <c r="H2" s="356"/>
      <c r="I2" s="356"/>
      <c r="J2" s="356"/>
      <c r="K2" s="356"/>
      <c r="L2" s="357"/>
    </row>
    <row r="3" spans="2:12" ht="61.5" customHeight="1">
      <c r="B3" s="349" t="s">
        <v>145</v>
      </c>
      <c r="C3" s="350"/>
      <c r="D3" s="358"/>
      <c r="E3" s="358"/>
      <c r="F3" s="358"/>
      <c r="G3" s="358"/>
      <c r="H3" s="358"/>
      <c r="I3" s="358"/>
      <c r="J3" s="358"/>
      <c r="K3" s="358"/>
      <c r="L3" s="359"/>
    </row>
    <row r="4" spans="2:12" ht="45" customHeight="1" thickBot="1">
      <c r="B4" s="351" t="s">
        <v>246</v>
      </c>
      <c r="C4" s="352"/>
      <c r="D4" s="48"/>
      <c r="E4" s="48"/>
      <c r="F4" s="62"/>
      <c r="G4" s="48"/>
      <c r="H4" s="48"/>
      <c r="I4" s="48"/>
      <c r="J4" s="48"/>
      <c r="K4" s="48"/>
      <c r="L4" s="49"/>
    </row>
    <row r="5" spans="2:12" ht="45" customHeight="1" thickBot="1">
      <c r="B5" s="378" t="s">
        <v>149</v>
      </c>
      <c r="C5" s="379"/>
      <c r="D5" s="379"/>
      <c r="E5" s="379"/>
      <c r="F5" s="379"/>
      <c r="G5" s="379"/>
      <c r="H5" s="379"/>
      <c r="I5" s="379"/>
      <c r="J5" s="379"/>
      <c r="K5" s="379"/>
      <c r="L5" s="380"/>
    </row>
    <row r="6" spans="2:12" ht="38.25" customHeight="1">
      <c r="B6" s="63"/>
      <c r="C6" s="55"/>
      <c r="D6" s="55"/>
      <c r="E6" s="55"/>
      <c r="F6" s="55"/>
      <c r="G6" s="55"/>
      <c r="H6" s="55"/>
      <c r="I6" s="55"/>
      <c r="J6" s="55"/>
      <c r="K6" s="55"/>
      <c r="L6" s="64"/>
    </row>
    <row r="7" spans="2:12" ht="38.25" customHeight="1" thickBot="1">
      <c r="B7" s="367"/>
      <c r="C7" s="270"/>
      <c r="D7" s="50"/>
      <c r="E7" s="50"/>
      <c r="F7" s="50"/>
      <c r="G7" s="50"/>
      <c r="H7" s="354" t="s">
        <v>0</v>
      </c>
      <c r="I7" s="354"/>
      <c r="J7" s="354"/>
      <c r="K7" s="354"/>
      <c r="L7" s="355"/>
    </row>
    <row r="8" spans="2:12" s="156" customFormat="1" ht="60" customHeight="1">
      <c r="B8" s="363" t="s">
        <v>147</v>
      </c>
      <c r="C8" s="365" t="s">
        <v>6</v>
      </c>
      <c r="D8" s="372" t="s">
        <v>15</v>
      </c>
      <c r="E8" s="368" t="s">
        <v>40</v>
      </c>
      <c r="F8" s="365"/>
      <c r="G8" s="369"/>
      <c r="H8" s="374" t="s">
        <v>60</v>
      </c>
      <c r="I8" s="375"/>
      <c r="J8" s="372"/>
      <c r="K8" s="370" t="s">
        <v>101</v>
      </c>
      <c r="L8" s="376" t="s">
        <v>3</v>
      </c>
    </row>
    <row r="9" spans="2:12" s="156" customFormat="1" ht="75" customHeight="1" thickBot="1">
      <c r="B9" s="364"/>
      <c r="C9" s="366"/>
      <c r="D9" s="373"/>
      <c r="E9" s="213" t="s">
        <v>96</v>
      </c>
      <c r="F9" s="197" t="s">
        <v>97</v>
      </c>
      <c r="G9" s="198" t="s">
        <v>1</v>
      </c>
      <c r="H9" s="205" t="s">
        <v>96</v>
      </c>
      <c r="I9" s="197" t="s">
        <v>97</v>
      </c>
      <c r="J9" s="206" t="s">
        <v>2</v>
      </c>
      <c r="K9" s="371"/>
      <c r="L9" s="377"/>
    </row>
    <row r="10" spans="2:12">
      <c r="B10" s="195">
        <v>1</v>
      </c>
      <c r="C10" s="196" t="s">
        <v>183</v>
      </c>
      <c r="D10" s="214"/>
      <c r="E10" s="201"/>
      <c r="F10" s="189"/>
      <c r="G10" s="199">
        <f t="shared" ref="G10:G25" si="0">SUM(E10:F10)</f>
        <v>0</v>
      </c>
      <c r="H10" s="207"/>
      <c r="I10" s="189"/>
      <c r="J10" s="190">
        <f>SUM(H10:I10)</f>
        <v>0</v>
      </c>
      <c r="K10" s="201"/>
      <c r="L10" s="190">
        <f>G10+J10+K10</f>
        <v>0</v>
      </c>
    </row>
    <row r="11" spans="2:12">
      <c r="B11" s="193">
        <v>2</v>
      </c>
      <c r="C11" s="69" t="s">
        <v>184</v>
      </c>
      <c r="D11" s="214"/>
      <c r="E11" s="202"/>
      <c r="F11" s="168"/>
      <c r="G11" s="200">
        <f t="shared" si="0"/>
        <v>0</v>
      </c>
      <c r="H11" s="178"/>
      <c r="I11" s="168"/>
      <c r="J11" s="53">
        <f t="shared" ref="J11:J29" si="1">SUM(H11:I11)</f>
        <v>0</v>
      </c>
      <c r="K11" s="202"/>
      <c r="L11" s="53">
        <f t="shared" ref="L11:L29" si="2">G11+J11+K11</f>
        <v>0</v>
      </c>
    </row>
    <row r="12" spans="2:12">
      <c r="B12" s="193">
        <v>3</v>
      </c>
      <c r="C12" s="69" t="s">
        <v>185</v>
      </c>
      <c r="D12" s="215"/>
      <c r="E12" s="203"/>
      <c r="F12" s="169"/>
      <c r="G12" s="200">
        <f t="shared" si="0"/>
        <v>0</v>
      </c>
      <c r="H12" s="208"/>
      <c r="I12" s="169"/>
      <c r="J12" s="53">
        <f t="shared" si="1"/>
        <v>0</v>
      </c>
      <c r="K12" s="203"/>
      <c r="L12" s="53">
        <f t="shared" si="2"/>
        <v>0</v>
      </c>
    </row>
    <row r="13" spans="2:12">
      <c r="B13" s="193">
        <v>4</v>
      </c>
      <c r="C13" s="69" t="s">
        <v>219</v>
      </c>
      <c r="D13" s="215"/>
      <c r="E13" s="203"/>
      <c r="F13" s="169"/>
      <c r="G13" s="200">
        <f t="shared" si="0"/>
        <v>0</v>
      </c>
      <c r="H13" s="208"/>
      <c r="I13" s="169"/>
      <c r="J13" s="53">
        <f t="shared" si="1"/>
        <v>0</v>
      </c>
      <c r="K13" s="203"/>
      <c r="L13" s="53">
        <f t="shared" si="2"/>
        <v>0</v>
      </c>
    </row>
    <row r="14" spans="2:12">
      <c r="B14" s="193">
        <v>5</v>
      </c>
      <c r="C14" s="68" t="s">
        <v>186</v>
      </c>
      <c r="D14" s="215"/>
      <c r="E14" s="203"/>
      <c r="F14" s="169"/>
      <c r="G14" s="200">
        <f t="shared" si="0"/>
        <v>0</v>
      </c>
      <c r="H14" s="208"/>
      <c r="I14" s="169"/>
      <c r="J14" s="53">
        <f t="shared" si="1"/>
        <v>0</v>
      </c>
      <c r="K14" s="203"/>
      <c r="L14" s="58">
        <f t="shared" si="2"/>
        <v>0</v>
      </c>
    </row>
    <row r="15" spans="2:12">
      <c r="B15" s="193">
        <v>6</v>
      </c>
      <c r="C15" s="68" t="s">
        <v>187</v>
      </c>
      <c r="D15" s="215"/>
      <c r="E15" s="203"/>
      <c r="F15" s="169"/>
      <c r="G15" s="200">
        <f t="shared" si="0"/>
        <v>0</v>
      </c>
      <c r="H15" s="208"/>
      <c r="I15" s="169"/>
      <c r="J15" s="53">
        <f t="shared" si="1"/>
        <v>0</v>
      </c>
      <c r="K15" s="203"/>
      <c r="L15" s="58">
        <f t="shared" si="2"/>
        <v>0</v>
      </c>
    </row>
    <row r="16" spans="2:12">
      <c r="B16" s="193">
        <v>7</v>
      </c>
      <c r="C16" s="68" t="s">
        <v>188</v>
      </c>
      <c r="D16" s="215"/>
      <c r="E16" s="203"/>
      <c r="F16" s="169"/>
      <c r="G16" s="200">
        <f t="shared" si="0"/>
        <v>0</v>
      </c>
      <c r="H16" s="208"/>
      <c r="I16" s="169"/>
      <c r="J16" s="53">
        <f t="shared" si="1"/>
        <v>0</v>
      </c>
      <c r="K16" s="203"/>
      <c r="L16" s="53">
        <f t="shared" si="2"/>
        <v>0</v>
      </c>
    </row>
    <row r="17" spans="2:12">
      <c r="B17" s="193">
        <v>8</v>
      </c>
      <c r="C17" s="68" t="s">
        <v>189</v>
      </c>
      <c r="D17" s="215"/>
      <c r="E17" s="203"/>
      <c r="F17" s="169"/>
      <c r="G17" s="200">
        <f t="shared" si="0"/>
        <v>0</v>
      </c>
      <c r="H17" s="208"/>
      <c r="I17" s="169"/>
      <c r="J17" s="53">
        <f t="shared" si="1"/>
        <v>0</v>
      </c>
      <c r="K17" s="203"/>
      <c r="L17" s="53">
        <f t="shared" si="2"/>
        <v>0</v>
      </c>
    </row>
    <row r="18" spans="2:12">
      <c r="B18" s="193">
        <v>9</v>
      </c>
      <c r="C18" s="68" t="s">
        <v>190</v>
      </c>
      <c r="D18" s="215"/>
      <c r="E18" s="203"/>
      <c r="F18" s="169"/>
      <c r="G18" s="200">
        <f t="shared" si="0"/>
        <v>0</v>
      </c>
      <c r="H18" s="208"/>
      <c r="I18" s="169"/>
      <c r="J18" s="53">
        <f t="shared" si="1"/>
        <v>0</v>
      </c>
      <c r="K18" s="203"/>
      <c r="L18" s="53">
        <f t="shared" si="2"/>
        <v>0</v>
      </c>
    </row>
    <row r="19" spans="2:12">
      <c r="B19" s="193">
        <v>10</v>
      </c>
      <c r="C19" s="68" t="s">
        <v>191</v>
      </c>
      <c r="D19" s="215"/>
      <c r="E19" s="203"/>
      <c r="F19" s="169"/>
      <c r="G19" s="200">
        <f t="shared" si="0"/>
        <v>0</v>
      </c>
      <c r="H19" s="208"/>
      <c r="I19" s="169"/>
      <c r="J19" s="53">
        <f t="shared" si="1"/>
        <v>0</v>
      </c>
      <c r="K19" s="203"/>
      <c r="L19" s="53">
        <f t="shared" si="2"/>
        <v>0</v>
      </c>
    </row>
    <row r="20" spans="2:12">
      <c r="B20" s="193">
        <v>11</v>
      </c>
      <c r="C20" s="68" t="s">
        <v>192</v>
      </c>
      <c r="D20" s="215"/>
      <c r="E20" s="203"/>
      <c r="F20" s="169"/>
      <c r="G20" s="200">
        <f t="shared" si="0"/>
        <v>0</v>
      </c>
      <c r="H20" s="208"/>
      <c r="I20" s="169"/>
      <c r="J20" s="53">
        <f t="shared" si="1"/>
        <v>0</v>
      </c>
      <c r="K20" s="203"/>
      <c r="L20" s="53">
        <f t="shared" si="2"/>
        <v>0</v>
      </c>
    </row>
    <row r="21" spans="2:12">
      <c r="B21" s="193">
        <v>12</v>
      </c>
      <c r="C21" s="69" t="s">
        <v>171</v>
      </c>
      <c r="D21" s="215"/>
      <c r="E21" s="203"/>
      <c r="F21" s="169"/>
      <c r="G21" s="200">
        <f t="shared" si="0"/>
        <v>0</v>
      </c>
      <c r="H21" s="208"/>
      <c r="I21" s="169"/>
      <c r="J21" s="53">
        <f t="shared" si="1"/>
        <v>0</v>
      </c>
      <c r="K21" s="203"/>
      <c r="L21" s="53">
        <f t="shared" si="2"/>
        <v>0</v>
      </c>
    </row>
    <row r="22" spans="2:12">
      <c r="B22" s="193">
        <v>13</v>
      </c>
      <c r="C22" s="69" t="s">
        <v>218</v>
      </c>
      <c r="D22" s="215"/>
      <c r="E22" s="203"/>
      <c r="F22" s="169"/>
      <c r="G22" s="200">
        <f t="shared" si="0"/>
        <v>0</v>
      </c>
      <c r="H22" s="208"/>
      <c r="I22" s="169"/>
      <c r="J22" s="53">
        <f t="shared" si="1"/>
        <v>0</v>
      </c>
      <c r="K22" s="203"/>
      <c r="L22" s="53">
        <f t="shared" si="2"/>
        <v>0</v>
      </c>
    </row>
    <row r="23" spans="2:12">
      <c r="B23" s="193">
        <v>14</v>
      </c>
      <c r="C23" s="69" t="s">
        <v>193</v>
      </c>
      <c r="D23" s="215"/>
      <c r="E23" s="203"/>
      <c r="F23" s="169"/>
      <c r="G23" s="200">
        <f t="shared" si="0"/>
        <v>0</v>
      </c>
      <c r="H23" s="208"/>
      <c r="I23" s="169"/>
      <c r="J23" s="53">
        <f t="shared" si="1"/>
        <v>0</v>
      </c>
      <c r="K23" s="203"/>
      <c r="L23" s="53">
        <f t="shared" si="2"/>
        <v>0</v>
      </c>
    </row>
    <row r="24" spans="2:12">
      <c r="B24" s="193">
        <v>15</v>
      </c>
      <c r="C24" s="68" t="s">
        <v>194</v>
      </c>
      <c r="D24" s="215"/>
      <c r="E24" s="203"/>
      <c r="F24" s="169"/>
      <c r="G24" s="200">
        <f t="shared" si="0"/>
        <v>0</v>
      </c>
      <c r="H24" s="208"/>
      <c r="I24" s="169"/>
      <c r="J24" s="53">
        <f t="shared" si="1"/>
        <v>0</v>
      </c>
      <c r="K24" s="203"/>
      <c r="L24" s="53">
        <f t="shared" si="2"/>
        <v>0</v>
      </c>
    </row>
    <row r="25" spans="2:12">
      <c r="B25" s="193">
        <v>16</v>
      </c>
      <c r="C25" s="68" t="s">
        <v>195</v>
      </c>
      <c r="D25" s="215"/>
      <c r="E25" s="203"/>
      <c r="F25" s="169"/>
      <c r="G25" s="200">
        <f t="shared" si="0"/>
        <v>0</v>
      </c>
      <c r="H25" s="208"/>
      <c r="I25" s="169"/>
      <c r="J25" s="53">
        <f t="shared" si="1"/>
        <v>0</v>
      </c>
      <c r="K25" s="203"/>
      <c r="L25" s="53">
        <f t="shared" si="2"/>
        <v>0</v>
      </c>
    </row>
    <row r="26" spans="2:12" s="131" customFormat="1">
      <c r="B26" s="193">
        <v>17</v>
      </c>
      <c r="C26" s="148" t="s">
        <v>215</v>
      </c>
      <c r="D26" s="216"/>
      <c r="E26" s="204"/>
      <c r="F26" s="149"/>
      <c r="G26" s="200">
        <f t="shared" ref="G26:G29" si="3">SUM(E26:F26)</f>
        <v>0</v>
      </c>
      <c r="H26" s="209"/>
      <c r="I26" s="149"/>
      <c r="J26" s="53">
        <f t="shared" si="1"/>
        <v>0</v>
      </c>
      <c r="K26" s="204"/>
      <c r="L26" s="53">
        <f t="shared" si="2"/>
        <v>0</v>
      </c>
    </row>
    <row r="27" spans="2:12" s="131" customFormat="1">
      <c r="B27" s="193">
        <v>18</v>
      </c>
      <c r="C27" s="148" t="s">
        <v>216</v>
      </c>
      <c r="D27" s="216"/>
      <c r="E27" s="204"/>
      <c r="F27" s="149"/>
      <c r="G27" s="200">
        <f t="shared" si="3"/>
        <v>0</v>
      </c>
      <c r="H27" s="209"/>
      <c r="I27" s="149"/>
      <c r="J27" s="53">
        <f t="shared" si="1"/>
        <v>0</v>
      </c>
      <c r="K27" s="204"/>
      <c r="L27" s="53">
        <f t="shared" si="2"/>
        <v>0</v>
      </c>
    </row>
    <row r="28" spans="2:12" s="131" customFormat="1">
      <c r="B28" s="193">
        <v>19</v>
      </c>
      <c r="C28" s="148" t="s">
        <v>217</v>
      </c>
      <c r="D28" s="216"/>
      <c r="E28" s="204"/>
      <c r="F28" s="149"/>
      <c r="G28" s="200">
        <f t="shared" si="3"/>
        <v>0</v>
      </c>
      <c r="H28" s="209"/>
      <c r="I28" s="149"/>
      <c r="J28" s="53">
        <f t="shared" si="1"/>
        <v>0</v>
      </c>
      <c r="K28" s="204"/>
      <c r="L28" s="53">
        <f t="shared" si="2"/>
        <v>0</v>
      </c>
    </row>
    <row r="29" spans="2:12" s="131" customFormat="1" ht="16.5" thickBot="1">
      <c r="B29" s="194">
        <v>20</v>
      </c>
      <c r="C29" s="148" t="s">
        <v>230</v>
      </c>
      <c r="D29" s="216"/>
      <c r="E29" s="204"/>
      <c r="F29" s="149"/>
      <c r="G29" s="210">
        <f t="shared" si="3"/>
        <v>0</v>
      </c>
      <c r="H29" s="209"/>
      <c r="I29" s="149"/>
      <c r="J29" s="211">
        <f t="shared" si="1"/>
        <v>0</v>
      </c>
      <c r="K29" s="204"/>
      <c r="L29" s="211">
        <f t="shared" si="2"/>
        <v>0</v>
      </c>
    </row>
    <row r="30" spans="2:12" ht="16.5" thickBot="1">
      <c r="B30" s="360"/>
      <c r="C30" s="361"/>
      <c r="D30" s="362"/>
      <c r="E30" s="212">
        <f>SUM(E10:E29)</f>
        <v>0</v>
      </c>
      <c r="F30" s="212">
        <f t="shared" ref="F30:L30" si="4">SUM(F10:F29)</f>
        <v>0</v>
      </c>
      <c r="G30" s="212">
        <f t="shared" si="4"/>
        <v>0</v>
      </c>
      <c r="H30" s="212">
        <f t="shared" si="4"/>
        <v>0</v>
      </c>
      <c r="I30" s="212">
        <f t="shared" si="4"/>
        <v>0</v>
      </c>
      <c r="J30" s="212">
        <f t="shared" si="4"/>
        <v>0</v>
      </c>
      <c r="K30" s="212">
        <f t="shared" si="4"/>
        <v>0</v>
      </c>
      <c r="L30" s="212">
        <f t="shared" si="4"/>
        <v>0</v>
      </c>
    </row>
    <row r="31" spans="2:12" ht="29.25" customHeight="1"/>
    <row r="32" spans="2:12" ht="29.25" customHeight="1">
      <c r="B32" s="270"/>
      <c r="C32" s="270"/>
      <c r="D32" s="270"/>
      <c r="E32" s="270"/>
      <c r="F32" s="270"/>
      <c r="G32" s="270"/>
      <c r="H32" s="270"/>
      <c r="I32" s="270"/>
      <c r="J32" s="270"/>
      <c r="K32" s="270"/>
      <c r="L32" s="270"/>
    </row>
    <row r="33" spans="2:12" ht="29.25" customHeight="1">
      <c r="B33" s="316"/>
      <c r="C33" s="316"/>
      <c r="D33" s="316"/>
      <c r="E33" s="316"/>
      <c r="F33" s="316"/>
      <c r="G33" s="316"/>
      <c r="H33" s="315"/>
      <c r="I33" s="315"/>
      <c r="J33" s="315"/>
      <c r="K33" s="315"/>
      <c r="L33" s="315"/>
    </row>
    <row r="34" spans="2:12" ht="29.25" customHeight="1" thickBot="1">
      <c r="B34" s="353"/>
      <c r="C34" s="353"/>
      <c r="D34" s="353"/>
      <c r="E34" s="353"/>
      <c r="F34" s="353"/>
      <c r="G34" s="353"/>
      <c r="H34" s="353"/>
      <c r="I34" s="353"/>
      <c r="J34" s="353"/>
      <c r="K34" s="353"/>
      <c r="L34" s="353"/>
    </row>
    <row r="35" spans="2:12" ht="45" customHeight="1" thickTop="1">
      <c r="B35" s="263" t="s">
        <v>157</v>
      </c>
      <c r="C35" s="265"/>
      <c r="D35" s="150" t="s">
        <v>158</v>
      </c>
      <c r="E35" s="347" t="s">
        <v>159</v>
      </c>
      <c r="F35" s="347"/>
      <c r="G35" s="263" t="s">
        <v>160</v>
      </c>
      <c r="H35" s="265"/>
      <c r="I35" s="263" t="s">
        <v>161</v>
      </c>
      <c r="J35" s="265"/>
      <c r="K35" s="263" t="s">
        <v>141</v>
      </c>
      <c r="L35" s="265"/>
    </row>
    <row r="36" spans="2:12" ht="45" customHeight="1" thickBot="1">
      <c r="B36" s="266" t="s">
        <v>140</v>
      </c>
      <c r="C36" s="268"/>
      <c r="D36" s="151" t="s">
        <v>140</v>
      </c>
      <c r="E36" s="348" t="s">
        <v>140</v>
      </c>
      <c r="F36" s="348"/>
      <c r="G36" s="266" t="s">
        <v>140</v>
      </c>
      <c r="H36" s="268"/>
      <c r="I36" s="266" t="s">
        <v>140</v>
      </c>
      <c r="J36" s="268"/>
      <c r="K36" s="266" t="s">
        <v>140</v>
      </c>
      <c r="L36" s="268"/>
    </row>
    <row r="37" spans="2:12" ht="16.5" thickTop="1"/>
    <row r="38" spans="2:12" ht="27.75" customHeight="1"/>
  </sheetData>
  <sheetProtection formatCells="0" formatColumns="0" formatRows="0" insertColumns="0" insertRows="0" insertHyperlinks="0" deleteColumns="0" deleteRows="0" sort="0" autoFilter="0" pivotTables="0"/>
  <mergeCells count="35">
    <mergeCell ref="D2:L2"/>
    <mergeCell ref="B2:C2"/>
    <mergeCell ref="D3:L3"/>
    <mergeCell ref="H32:L32"/>
    <mergeCell ref="D32:G32"/>
    <mergeCell ref="B32:C32"/>
    <mergeCell ref="B30:D30"/>
    <mergeCell ref="B8:B9"/>
    <mergeCell ref="C8:C9"/>
    <mergeCell ref="B7:C7"/>
    <mergeCell ref="E8:G8"/>
    <mergeCell ref="K8:K9"/>
    <mergeCell ref="D8:D9"/>
    <mergeCell ref="H8:J8"/>
    <mergeCell ref="L8:L9"/>
    <mergeCell ref="B5:L5"/>
    <mergeCell ref="B3:C3"/>
    <mergeCell ref="B4:C4"/>
    <mergeCell ref="H33:L33"/>
    <mergeCell ref="H34:L34"/>
    <mergeCell ref="D33:G33"/>
    <mergeCell ref="D34:G34"/>
    <mergeCell ref="B34:C34"/>
    <mergeCell ref="B33:C33"/>
    <mergeCell ref="H7:L7"/>
    <mergeCell ref="K35:L35"/>
    <mergeCell ref="K36:L36"/>
    <mergeCell ref="B35:C35"/>
    <mergeCell ref="B36:C36"/>
    <mergeCell ref="E35:F35"/>
    <mergeCell ref="E36:F36"/>
    <mergeCell ref="G35:H35"/>
    <mergeCell ref="G36:H36"/>
    <mergeCell ref="I35:J35"/>
    <mergeCell ref="I36:J36"/>
  </mergeCells>
  <printOptions horizontalCentered="1" verticalCentered="1"/>
  <pageMargins left="0" right="0" top="0" bottom="0" header="0.31496062992125984" footer="0.31496062992125984"/>
  <pageSetup paperSize="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B1:W55"/>
  <sheetViews>
    <sheetView rightToLeft="1" view="pageBreakPreview" topLeftCell="B1" zoomScale="60" zoomScaleNormal="70" workbookViewId="0">
      <selection activeCell="C21" sqref="C21"/>
    </sheetView>
  </sheetViews>
  <sheetFormatPr defaultColWidth="9" defaultRowHeight="15.75"/>
  <cols>
    <col min="1" max="1" width="7.375" style="6" customWidth="1"/>
    <col min="2" max="2" width="4.375" style="6" bestFit="1" customWidth="1"/>
    <col min="3" max="3" width="82.75" style="6" customWidth="1"/>
    <col min="4" max="4" width="25.875" style="6" customWidth="1"/>
    <col min="5" max="5" width="12" style="6" customWidth="1"/>
    <col min="6" max="6" width="11.125" style="6" customWidth="1"/>
    <col min="7" max="7" width="13.75" style="6" customWidth="1"/>
    <col min="8" max="8" width="12.375" style="6" customWidth="1"/>
    <col min="9" max="9" width="12.375" style="131" customWidth="1"/>
    <col min="10" max="10" width="9" style="6" customWidth="1"/>
    <col min="11" max="12" width="12.75" style="6" bestFit="1" customWidth="1"/>
    <col min="13" max="13" width="9.875" style="6" customWidth="1"/>
    <col min="14" max="14" width="12.875" style="6" customWidth="1"/>
    <col min="15" max="15" width="16.625" style="6" customWidth="1"/>
    <col min="16" max="16" width="11.125" style="6" customWidth="1"/>
    <col min="17" max="17" width="2.125" style="6" customWidth="1"/>
    <col min="18" max="16384" width="9" style="6"/>
  </cols>
  <sheetData>
    <row r="1" spans="2:23" ht="16.5" thickBot="1">
      <c r="Q1" s="55"/>
      <c r="R1" s="55"/>
      <c r="S1" s="55"/>
      <c r="T1" s="55"/>
      <c r="U1" s="55"/>
      <c r="V1" s="55"/>
      <c r="W1" s="55"/>
    </row>
    <row r="2" spans="2:23" ht="63.75" customHeight="1">
      <c r="B2" s="342"/>
      <c r="C2" s="327"/>
      <c r="D2" s="24"/>
      <c r="E2" s="327" t="s">
        <v>240</v>
      </c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8"/>
      <c r="Q2" s="50"/>
      <c r="R2" s="50"/>
      <c r="S2" s="50"/>
      <c r="T2" s="50"/>
      <c r="U2" s="50"/>
      <c r="V2" s="50"/>
      <c r="W2" s="55"/>
    </row>
    <row r="3" spans="2:23" ht="23.25" customHeight="1">
      <c r="B3" s="343" t="s">
        <v>151</v>
      </c>
      <c r="C3" s="344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92"/>
      <c r="Q3" s="50"/>
      <c r="R3" s="50"/>
      <c r="S3" s="50"/>
      <c r="T3" s="50"/>
      <c r="U3" s="50"/>
      <c r="V3" s="50"/>
      <c r="W3" s="55"/>
    </row>
    <row r="4" spans="2:23" ht="34.5" customHeight="1" thickBot="1">
      <c r="B4" s="390" t="s">
        <v>246</v>
      </c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6"/>
      <c r="Q4" s="50"/>
      <c r="R4" s="50"/>
      <c r="S4" s="50"/>
      <c r="T4" s="50"/>
      <c r="U4" s="50"/>
      <c r="V4" s="50"/>
      <c r="W4" s="55"/>
    </row>
    <row r="5" spans="2:23" ht="25.5" customHeight="1" thickBot="1">
      <c r="B5" s="300" t="s">
        <v>150</v>
      </c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2"/>
      <c r="Q5" s="50"/>
      <c r="R5" s="50"/>
      <c r="S5" s="50"/>
      <c r="T5" s="50"/>
      <c r="U5" s="50"/>
      <c r="V5" s="50"/>
      <c r="W5" s="55"/>
    </row>
    <row r="6" spans="2:23" s="55" customFormat="1">
      <c r="B6" s="50"/>
      <c r="C6" s="50"/>
      <c r="D6" s="50"/>
      <c r="E6" s="50"/>
      <c r="F6" s="50"/>
      <c r="G6" s="50"/>
      <c r="H6" s="50"/>
      <c r="I6" s="133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spans="2:23" s="55" customFormat="1" ht="16.5" thickBot="1">
      <c r="C7" s="50"/>
      <c r="D7" s="50"/>
      <c r="E7" s="50"/>
      <c r="F7" s="50"/>
      <c r="G7" s="50"/>
      <c r="H7" s="50"/>
      <c r="I7" s="133"/>
      <c r="J7" s="50"/>
      <c r="K7" s="50"/>
      <c r="L7" s="50"/>
      <c r="M7" s="50"/>
      <c r="N7" s="26"/>
      <c r="O7" s="270" t="s">
        <v>0</v>
      </c>
      <c r="P7" s="270"/>
    </row>
    <row r="8" spans="2:23" ht="16.5" thickTop="1">
      <c r="B8" s="290" t="s">
        <v>147</v>
      </c>
      <c r="C8" s="392" t="s">
        <v>6</v>
      </c>
      <c r="D8" s="392" t="s">
        <v>63</v>
      </c>
      <c r="E8" s="392"/>
      <c r="F8" s="392"/>
      <c r="G8" s="288" t="s">
        <v>40</v>
      </c>
      <c r="H8" s="288"/>
      <c r="I8" s="288"/>
      <c r="J8" s="288"/>
      <c r="K8" s="288" t="s">
        <v>60</v>
      </c>
      <c r="L8" s="288"/>
      <c r="M8" s="288"/>
      <c r="N8" s="394" t="s">
        <v>61</v>
      </c>
      <c r="O8" s="394" t="s">
        <v>101</v>
      </c>
      <c r="P8" s="286" t="s">
        <v>3</v>
      </c>
    </row>
    <row r="9" spans="2:23" ht="47.25">
      <c r="B9" s="291"/>
      <c r="C9" s="393"/>
      <c r="D9" s="141" t="s">
        <v>64</v>
      </c>
      <c r="E9" s="141" t="s">
        <v>65</v>
      </c>
      <c r="F9" s="141" t="s">
        <v>66</v>
      </c>
      <c r="G9" s="136" t="s">
        <v>169</v>
      </c>
      <c r="H9" s="136" t="s">
        <v>168</v>
      </c>
      <c r="I9" s="136" t="s">
        <v>214</v>
      </c>
      <c r="J9" s="141" t="s">
        <v>1</v>
      </c>
      <c r="K9" s="136" t="s">
        <v>96</v>
      </c>
      <c r="L9" s="136" t="s">
        <v>97</v>
      </c>
      <c r="M9" s="136" t="s">
        <v>2</v>
      </c>
      <c r="N9" s="395"/>
      <c r="O9" s="395"/>
      <c r="P9" s="397"/>
    </row>
    <row r="10" spans="2:23">
      <c r="B10" s="72">
        <v>1</v>
      </c>
      <c r="C10" s="52" t="s">
        <v>17</v>
      </c>
      <c r="D10" s="52" t="s">
        <v>67</v>
      </c>
      <c r="E10" s="52"/>
      <c r="F10" s="52"/>
      <c r="G10" s="140"/>
      <c r="H10" s="140"/>
      <c r="I10" s="140"/>
      <c r="J10" s="140">
        <f>SUM(G10:I10)</f>
        <v>0</v>
      </c>
      <c r="K10" s="140"/>
      <c r="L10" s="140"/>
      <c r="M10" s="140">
        <f>SUM(K10:L10)</f>
        <v>0</v>
      </c>
      <c r="N10" s="137"/>
      <c r="O10" s="137"/>
      <c r="P10" s="138">
        <f>J10+M10+N10+O10</f>
        <v>0</v>
      </c>
    </row>
    <row r="11" spans="2:23">
      <c r="B11" s="72">
        <v>2</v>
      </c>
      <c r="C11" s="52" t="s">
        <v>18</v>
      </c>
      <c r="D11" s="52" t="s">
        <v>68</v>
      </c>
      <c r="E11" s="52"/>
      <c r="F11" s="52"/>
      <c r="G11" s="140"/>
      <c r="H11" s="140"/>
      <c r="I11" s="140"/>
      <c r="J11" s="140">
        <f t="shared" ref="J11:J46" si="0">SUM(G11:I11)</f>
        <v>0</v>
      </c>
      <c r="K11" s="140"/>
      <c r="L11" s="140"/>
      <c r="M11" s="140">
        <f t="shared" ref="M11:M46" si="1">SUM(K11:L11)</f>
        <v>0</v>
      </c>
      <c r="N11" s="137"/>
      <c r="O11" s="137"/>
      <c r="P11" s="157">
        <f t="shared" ref="P11:P46" si="2">J11+M11+N11+O11</f>
        <v>0</v>
      </c>
    </row>
    <row r="12" spans="2:23">
      <c r="B12" s="72">
        <v>3</v>
      </c>
      <c r="C12" s="52" t="s">
        <v>24</v>
      </c>
      <c r="D12" s="52" t="s">
        <v>69</v>
      </c>
      <c r="E12" s="52"/>
      <c r="F12" s="52"/>
      <c r="G12" s="140"/>
      <c r="H12" s="140"/>
      <c r="I12" s="140"/>
      <c r="J12" s="140">
        <f t="shared" si="0"/>
        <v>0</v>
      </c>
      <c r="K12" s="140"/>
      <c r="L12" s="140"/>
      <c r="M12" s="140">
        <f t="shared" si="1"/>
        <v>0</v>
      </c>
      <c r="N12" s="137"/>
      <c r="O12" s="137"/>
      <c r="P12" s="157">
        <f t="shared" si="2"/>
        <v>0</v>
      </c>
    </row>
    <row r="13" spans="2:23">
      <c r="B13" s="72">
        <v>4</v>
      </c>
      <c r="C13" s="52" t="s">
        <v>103</v>
      </c>
      <c r="D13" s="52"/>
      <c r="E13" s="52"/>
      <c r="F13" s="52"/>
      <c r="G13" s="140"/>
      <c r="H13" s="140"/>
      <c r="I13" s="140"/>
      <c r="J13" s="140">
        <f t="shared" si="0"/>
        <v>0</v>
      </c>
      <c r="K13" s="140"/>
      <c r="L13" s="140"/>
      <c r="M13" s="140">
        <f t="shared" si="1"/>
        <v>0</v>
      </c>
      <c r="N13" s="137"/>
      <c r="O13" s="137"/>
      <c r="P13" s="157">
        <f t="shared" si="2"/>
        <v>0</v>
      </c>
    </row>
    <row r="14" spans="2:23">
      <c r="B14" s="72">
        <v>5</v>
      </c>
      <c r="C14" s="52" t="s">
        <v>104</v>
      </c>
      <c r="D14" s="52" t="s">
        <v>69</v>
      </c>
      <c r="E14" s="140"/>
      <c r="F14" s="52"/>
      <c r="G14" s="140"/>
      <c r="H14" s="140"/>
      <c r="I14" s="140"/>
      <c r="J14" s="140">
        <f t="shared" si="0"/>
        <v>0</v>
      </c>
      <c r="K14" s="140"/>
      <c r="L14" s="140"/>
      <c r="M14" s="140">
        <f t="shared" si="1"/>
        <v>0</v>
      </c>
      <c r="N14" s="137"/>
      <c r="O14" s="137"/>
      <c r="P14" s="157">
        <f t="shared" si="2"/>
        <v>0</v>
      </c>
    </row>
    <row r="15" spans="2:23">
      <c r="B15" s="72">
        <v>6</v>
      </c>
      <c r="C15" s="52" t="s">
        <v>108</v>
      </c>
      <c r="D15" s="52" t="s">
        <v>69</v>
      </c>
      <c r="E15" s="140"/>
      <c r="F15" s="52"/>
      <c r="G15" s="140"/>
      <c r="H15" s="140"/>
      <c r="I15" s="140"/>
      <c r="J15" s="140">
        <f t="shared" si="0"/>
        <v>0</v>
      </c>
      <c r="K15" s="140"/>
      <c r="L15" s="140"/>
      <c r="M15" s="140">
        <f t="shared" si="1"/>
        <v>0</v>
      </c>
      <c r="N15" s="137"/>
      <c r="O15" s="137"/>
      <c r="P15" s="157">
        <f t="shared" si="2"/>
        <v>0</v>
      </c>
    </row>
    <row r="16" spans="2:23">
      <c r="B16" s="72">
        <v>7</v>
      </c>
      <c r="C16" s="52" t="s">
        <v>19</v>
      </c>
      <c r="D16" s="52"/>
      <c r="E16" s="52"/>
      <c r="F16" s="52"/>
      <c r="G16" s="140"/>
      <c r="H16" s="140"/>
      <c r="I16" s="140"/>
      <c r="J16" s="140">
        <f t="shared" si="0"/>
        <v>0</v>
      </c>
      <c r="K16" s="140"/>
      <c r="L16" s="140"/>
      <c r="M16" s="140">
        <f t="shared" si="1"/>
        <v>0</v>
      </c>
      <c r="N16" s="137"/>
      <c r="O16" s="137"/>
      <c r="P16" s="157">
        <f t="shared" si="2"/>
        <v>0</v>
      </c>
    </row>
    <row r="17" spans="2:20">
      <c r="B17" s="72">
        <v>8</v>
      </c>
      <c r="C17" s="52" t="s">
        <v>54</v>
      </c>
      <c r="D17" s="52" t="s">
        <v>70</v>
      </c>
      <c r="E17" s="52"/>
      <c r="F17" s="52"/>
      <c r="G17" s="140"/>
      <c r="H17" s="140"/>
      <c r="I17" s="140"/>
      <c r="J17" s="140">
        <f t="shared" si="0"/>
        <v>0</v>
      </c>
      <c r="K17" s="140"/>
      <c r="L17" s="140"/>
      <c r="M17" s="140">
        <f t="shared" si="1"/>
        <v>0</v>
      </c>
      <c r="N17" s="137"/>
      <c r="O17" s="137"/>
      <c r="P17" s="157">
        <f t="shared" si="2"/>
        <v>0</v>
      </c>
    </row>
    <row r="18" spans="2:20">
      <c r="B18" s="72">
        <v>9</v>
      </c>
      <c r="C18" s="52" t="s">
        <v>95</v>
      </c>
      <c r="D18" s="52" t="s">
        <v>98</v>
      </c>
      <c r="E18" s="52"/>
      <c r="F18" s="52"/>
      <c r="G18" s="140"/>
      <c r="H18" s="140"/>
      <c r="I18" s="140"/>
      <c r="J18" s="140">
        <f t="shared" si="0"/>
        <v>0</v>
      </c>
      <c r="K18" s="137"/>
      <c r="L18" s="140"/>
      <c r="M18" s="140">
        <f t="shared" si="1"/>
        <v>0</v>
      </c>
      <c r="N18" s="137"/>
      <c r="O18" s="137"/>
      <c r="P18" s="157">
        <f t="shared" si="2"/>
        <v>0</v>
      </c>
    </row>
    <row r="19" spans="2:20">
      <c r="B19" s="72">
        <v>10</v>
      </c>
      <c r="C19" s="52" t="s">
        <v>105</v>
      </c>
      <c r="D19" s="52" t="s">
        <v>107</v>
      </c>
      <c r="E19" s="52"/>
      <c r="F19" s="52"/>
      <c r="G19" s="140"/>
      <c r="H19" s="140"/>
      <c r="I19" s="140"/>
      <c r="J19" s="140">
        <f t="shared" si="0"/>
        <v>0</v>
      </c>
      <c r="K19" s="140"/>
      <c r="L19" s="140"/>
      <c r="M19" s="140">
        <f t="shared" si="1"/>
        <v>0</v>
      </c>
      <c r="N19" s="137"/>
      <c r="O19" s="137"/>
      <c r="P19" s="157">
        <f t="shared" si="2"/>
        <v>0</v>
      </c>
    </row>
    <row r="20" spans="2:20">
      <c r="B20" s="72">
        <v>11</v>
      </c>
      <c r="C20" s="52" t="s">
        <v>106</v>
      </c>
      <c r="D20" s="52" t="s">
        <v>69</v>
      </c>
      <c r="E20" s="52"/>
      <c r="F20" s="52"/>
      <c r="G20" s="140"/>
      <c r="H20" s="140"/>
      <c r="I20" s="140"/>
      <c r="J20" s="140">
        <f t="shared" si="0"/>
        <v>0</v>
      </c>
      <c r="K20" s="140"/>
      <c r="L20" s="140"/>
      <c r="M20" s="140">
        <f t="shared" si="1"/>
        <v>0</v>
      </c>
      <c r="N20" s="137"/>
      <c r="O20" s="137"/>
      <c r="P20" s="157">
        <f t="shared" si="2"/>
        <v>0</v>
      </c>
    </row>
    <row r="21" spans="2:20">
      <c r="B21" s="72">
        <v>12</v>
      </c>
      <c r="C21" s="52" t="s">
        <v>196</v>
      </c>
      <c r="D21" s="52" t="s">
        <v>71</v>
      </c>
      <c r="E21" s="52"/>
      <c r="F21" s="159"/>
      <c r="G21" s="159"/>
      <c r="H21" s="140"/>
      <c r="I21" s="140"/>
      <c r="J21" s="140">
        <f t="shared" si="0"/>
        <v>0</v>
      </c>
      <c r="K21" s="140"/>
      <c r="L21" s="140"/>
      <c r="M21" s="140">
        <f t="shared" si="1"/>
        <v>0</v>
      </c>
      <c r="N21" s="132"/>
      <c r="O21" s="132"/>
      <c r="P21" s="157">
        <f t="shared" si="2"/>
        <v>0</v>
      </c>
    </row>
    <row r="22" spans="2:20">
      <c r="B22" s="72">
        <v>13</v>
      </c>
      <c r="C22" s="52" t="s">
        <v>197</v>
      </c>
      <c r="D22" s="52" t="s">
        <v>72</v>
      </c>
      <c r="E22" s="52"/>
      <c r="F22" s="52"/>
      <c r="G22" s="140"/>
      <c r="H22" s="140"/>
      <c r="I22" s="140"/>
      <c r="J22" s="140">
        <f t="shared" si="0"/>
        <v>0</v>
      </c>
      <c r="K22" s="140"/>
      <c r="L22" s="140"/>
      <c r="M22" s="140">
        <f t="shared" si="1"/>
        <v>0</v>
      </c>
      <c r="N22" s="132"/>
      <c r="O22" s="132"/>
      <c r="P22" s="157">
        <f t="shared" si="2"/>
        <v>0</v>
      </c>
    </row>
    <row r="23" spans="2:20">
      <c r="B23" s="72">
        <v>14</v>
      </c>
      <c r="C23" s="52" t="s">
        <v>198</v>
      </c>
      <c r="D23" s="52" t="s">
        <v>73</v>
      </c>
      <c r="E23" s="52"/>
      <c r="F23" s="52"/>
      <c r="G23" s="140"/>
      <c r="H23" s="140"/>
      <c r="I23" s="140"/>
      <c r="J23" s="140">
        <f t="shared" si="0"/>
        <v>0</v>
      </c>
      <c r="K23" s="140"/>
      <c r="L23" s="140"/>
      <c r="M23" s="140">
        <f t="shared" si="1"/>
        <v>0</v>
      </c>
      <c r="N23" s="132"/>
      <c r="O23" s="132"/>
      <c r="P23" s="157">
        <f t="shared" si="2"/>
        <v>0</v>
      </c>
    </row>
    <row r="24" spans="2:20">
      <c r="B24" s="72">
        <v>15</v>
      </c>
      <c r="C24" s="52" t="s">
        <v>199</v>
      </c>
      <c r="D24" s="52" t="s">
        <v>74</v>
      </c>
      <c r="E24" s="52"/>
      <c r="F24" s="52"/>
      <c r="G24" s="140"/>
      <c r="H24" s="140"/>
      <c r="I24" s="140"/>
      <c r="J24" s="140">
        <f t="shared" si="0"/>
        <v>0</v>
      </c>
      <c r="K24" s="140"/>
      <c r="L24" s="140"/>
      <c r="M24" s="140">
        <f t="shared" si="1"/>
        <v>0</v>
      </c>
      <c r="N24" s="132"/>
      <c r="O24" s="132"/>
      <c r="P24" s="157">
        <f t="shared" si="2"/>
        <v>0</v>
      </c>
    </row>
    <row r="25" spans="2:20">
      <c r="B25" s="72">
        <v>16</v>
      </c>
      <c r="C25" s="52" t="s">
        <v>200</v>
      </c>
      <c r="D25" s="52" t="s">
        <v>75</v>
      </c>
      <c r="E25" s="52"/>
      <c r="F25" s="52"/>
      <c r="G25" s="140"/>
      <c r="H25" s="140"/>
      <c r="I25" s="140"/>
      <c r="J25" s="140">
        <f t="shared" si="0"/>
        <v>0</v>
      </c>
      <c r="K25" s="140"/>
      <c r="L25" s="140"/>
      <c r="M25" s="140">
        <f t="shared" si="1"/>
        <v>0</v>
      </c>
      <c r="N25" s="132"/>
      <c r="O25" s="132"/>
      <c r="P25" s="157">
        <f t="shared" si="2"/>
        <v>0</v>
      </c>
    </row>
    <row r="26" spans="2:20">
      <c r="B26" s="72">
        <v>17</v>
      </c>
      <c r="C26" s="52" t="s">
        <v>201</v>
      </c>
      <c r="D26" s="52" t="s">
        <v>76</v>
      </c>
      <c r="E26" s="52"/>
      <c r="F26" s="52"/>
      <c r="G26" s="140"/>
      <c r="H26" s="140"/>
      <c r="I26" s="140"/>
      <c r="J26" s="140">
        <f t="shared" si="0"/>
        <v>0</v>
      </c>
      <c r="K26" s="140"/>
      <c r="L26" s="140"/>
      <c r="M26" s="140">
        <f t="shared" si="1"/>
        <v>0</v>
      </c>
      <c r="N26" s="132"/>
      <c r="O26" s="132"/>
      <c r="P26" s="157">
        <f t="shared" si="2"/>
        <v>0</v>
      </c>
    </row>
    <row r="27" spans="2:20">
      <c r="B27" s="72">
        <v>18</v>
      </c>
      <c r="C27" s="52" t="s">
        <v>202</v>
      </c>
      <c r="D27" s="52" t="s">
        <v>77</v>
      </c>
      <c r="E27" s="52"/>
      <c r="F27" s="52"/>
      <c r="G27" s="140"/>
      <c r="H27" s="140"/>
      <c r="I27" s="140"/>
      <c r="J27" s="140">
        <f t="shared" si="0"/>
        <v>0</v>
      </c>
      <c r="K27" s="140"/>
      <c r="L27" s="140"/>
      <c r="M27" s="140">
        <f t="shared" si="1"/>
        <v>0</v>
      </c>
      <c r="N27" s="132"/>
      <c r="O27" s="132"/>
      <c r="P27" s="157">
        <f t="shared" si="2"/>
        <v>0</v>
      </c>
    </row>
    <row r="28" spans="2:20">
      <c r="B28" s="72">
        <v>19</v>
      </c>
      <c r="C28" s="52" t="s">
        <v>203</v>
      </c>
      <c r="D28" s="52" t="s">
        <v>69</v>
      </c>
      <c r="E28" s="52"/>
      <c r="F28" s="52"/>
      <c r="G28" s="140"/>
      <c r="H28" s="140"/>
      <c r="I28" s="140"/>
      <c r="J28" s="140">
        <f t="shared" si="0"/>
        <v>0</v>
      </c>
      <c r="K28" s="140"/>
      <c r="L28" s="140"/>
      <c r="M28" s="140">
        <f t="shared" si="1"/>
        <v>0</v>
      </c>
      <c r="N28" s="132"/>
      <c r="O28" s="132"/>
      <c r="P28" s="157">
        <f t="shared" si="2"/>
        <v>0</v>
      </c>
      <c r="T28" s="70"/>
    </row>
    <row r="29" spans="2:20">
      <c r="B29" s="72">
        <v>20</v>
      </c>
      <c r="C29" s="65" t="s">
        <v>204</v>
      </c>
      <c r="D29" s="52" t="s">
        <v>78</v>
      </c>
      <c r="E29" s="52"/>
      <c r="F29" s="52"/>
      <c r="G29" s="140"/>
      <c r="H29" s="140"/>
      <c r="I29" s="140"/>
      <c r="J29" s="140">
        <f t="shared" si="0"/>
        <v>0</v>
      </c>
      <c r="K29" s="137"/>
      <c r="L29" s="140"/>
      <c r="M29" s="140">
        <f t="shared" si="1"/>
        <v>0</v>
      </c>
      <c r="N29" s="137"/>
      <c r="O29" s="137"/>
      <c r="P29" s="157">
        <f t="shared" si="2"/>
        <v>0</v>
      </c>
    </row>
    <row r="30" spans="2:20">
      <c r="B30" s="72">
        <v>21</v>
      </c>
      <c r="C30" s="65" t="s">
        <v>47</v>
      </c>
      <c r="D30" s="65" t="s">
        <v>79</v>
      </c>
      <c r="E30" s="65"/>
      <c r="F30" s="65"/>
      <c r="G30" s="71"/>
      <c r="H30" s="71"/>
      <c r="I30" s="71"/>
      <c r="J30" s="140">
        <f t="shared" si="0"/>
        <v>0</v>
      </c>
      <c r="K30" s="137"/>
      <c r="L30" s="71"/>
      <c r="M30" s="140">
        <f t="shared" si="1"/>
        <v>0</v>
      </c>
      <c r="N30" s="137"/>
      <c r="O30" s="137"/>
      <c r="P30" s="157">
        <f t="shared" si="2"/>
        <v>0</v>
      </c>
    </row>
    <row r="31" spans="2:20" ht="19.5" customHeight="1">
      <c r="B31" s="72">
        <v>22</v>
      </c>
      <c r="C31" s="65" t="s">
        <v>48</v>
      </c>
      <c r="D31" s="65"/>
      <c r="E31" s="65"/>
      <c r="F31" s="65"/>
      <c r="G31" s="71"/>
      <c r="H31" s="71"/>
      <c r="I31" s="71"/>
      <c r="J31" s="140">
        <f t="shared" si="0"/>
        <v>0</v>
      </c>
      <c r="K31" s="137"/>
      <c r="L31" s="71"/>
      <c r="M31" s="140">
        <f t="shared" si="1"/>
        <v>0</v>
      </c>
      <c r="N31" s="137"/>
      <c r="O31" s="137"/>
      <c r="P31" s="157">
        <f t="shared" si="2"/>
        <v>0</v>
      </c>
    </row>
    <row r="32" spans="2:20">
      <c r="B32" s="72">
        <v>23</v>
      </c>
      <c r="C32" s="65" t="s">
        <v>110</v>
      </c>
      <c r="D32" s="65"/>
      <c r="E32" s="65"/>
      <c r="F32" s="65"/>
      <c r="G32" s="71"/>
      <c r="H32" s="71"/>
      <c r="I32" s="71"/>
      <c r="J32" s="140">
        <f t="shared" si="0"/>
        <v>0</v>
      </c>
      <c r="K32" s="137"/>
      <c r="L32" s="71"/>
      <c r="M32" s="140">
        <f t="shared" si="1"/>
        <v>0</v>
      </c>
      <c r="N32" s="137"/>
      <c r="O32" s="137"/>
      <c r="P32" s="157">
        <f t="shared" si="2"/>
        <v>0</v>
      </c>
    </row>
    <row r="33" spans="2:16">
      <c r="B33" s="72">
        <v>24</v>
      </c>
      <c r="C33" s="65" t="s">
        <v>205</v>
      </c>
      <c r="D33" s="65"/>
      <c r="E33" s="65"/>
      <c r="F33" s="52"/>
      <c r="G33" s="140"/>
      <c r="H33" s="140"/>
      <c r="I33" s="140"/>
      <c r="J33" s="140">
        <f t="shared" si="0"/>
        <v>0</v>
      </c>
      <c r="K33" s="132"/>
      <c r="L33" s="140"/>
      <c r="M33" s="140">
        <f t="shared" si="1"/>
        <v>0</v>
      </c>
      <c r="N33" s="132"/>
      <c r="O33" s="132"/>
      <c r="P33" s="157">
        <f t="shared" si="2"/>
        <v>0</v>
      </c>
    </row>
    <row r="34" spans="2:16">
      <c r="B34" s="72">
        <v>25</v>
      </c>
      <c r="C34" s="65" t="s">
        <v>208</v>
      </c>
      <c r="D34" s="65"/>
      <c r="E34" s="65"/>
      <c r="F34" s="52"/>
      <c r="G34" s="140"/>
      <c r="H34" s="140"/>
      <c r="I34" s="140"/>
      <c r="J34" s="140">
        <f t="shared" si="0"/>
        <v>0</v>
      </c>
      <c r="K34" s="132"/>
      <c r="L34" s="140"/>
      <c r="M34" s="140">
        <f t="shared" si="1"/>
        <v>0</v>
      </c>
      <c r="N34" s="132"/>
      <c r="O34" s="132"/>
      <c r="P34" s="157">
        <f t="shared" si="2"/>
        <v>0</v>
      </c>
    </row>
    <row r="35" spans="2:16">
      <c r="B35" s="72">
        <v>26</v>
      </c>
      <c r="C35" s="65" t="s">
        <v>209</v>
      </c>
      <c r="D35" s="65"/>
      <c r="E35" s="65"/>
      <c r="F35" s="52"/>
      <c r="G35" s="140"/>
      <c r="H35" s="140"/>
      <c r="I35" s="140"/>
      <c r="J35" s="140">
        <f t="shared" si="0"/>
        <v>0</v>
      </c>
      <c r="K35" s="132"/>
      <c r="L35" s="140"/>
      <c r="M35" s="140">
        <f t="shared" si="1"/>
        <v>0</v>
      </c>
      <c r="N35" s="132"/>
      <c r="O35" s="132"/>
      <c r="P35" s="157">
        <f t="shared" si="2"/>
        <v>0</v>
      </c>
    </row>
    <row r="36" spans="2:16" ht="15.75" customHeight="1">
      <c r="B36" s="72">
        <v>27</v>
      </c>
      <c r="C36" s="65" t="s">
        <v>206</v>
      </c>
      <c r="D36" s="65" t="s">
        <v>80</v>
      </c>
      <c r="E36" s="52"/>
      <c r="F36" s="52"/>
      <c r="G36" s="140"/>
      <c r="H36" s="140"/>
      <c r="I36" s="140"/>
      <c r="J36" s="140">
        <f t="shared" si="0"/>
        <v>0</v>
      </c>
      <c r="K36" s="137"/>
      <c r="L36" s="140"/>
      <c r="M36" s="140">
        <f t="shared" si="1"/>
        <v>0</v>
      </c>
      <c r="N36" s="137"/>
      <c r="O36" s="137"/>
      <c r="P36" s="157">
        <f t="shared" si="2"/>
        <v>0</v>
      </c>
    </row>
    <row r="37" spans="2:16">
      <c r="B37" s="72">
        <v>28</v>
      </c>
      <c r="C37" s="52" t="s">
        <v>50</v>
      </c>
      <c r="D37" s="52" t="s">
        <v>69</v>
      </c>
      <c r="E37" s="52"/>
      <c r="F37" s="52"/>
      <c r="G37" s="140"/>
      <c r="H37" s="140"/>
      <c r="I37" s="140"/>
      <c r="J37" s="140">
        <f t="shared" si="0"/>
        <v>0</v>
      </c>
      <c r="K37" s="140"/>
      <c r="L37" s="140"/>
      <c r="M37" s="140">
        <f t="shared" si="1"/>
        <v>0</v>
      </c>
      <c r="N37" s="132"/>
      <c r="O37" s="132"/>
      <c r="P37" s="157">
        <f t="shared" si="2"/>
        <v>0</v>
      </c>
    </row>
    <row r="38" spans="2:16">
      <c r="B38" s="72">
        <v>29</v>
      </c>
      <c r="C38" s="52" t="s">
        <v>51</v>
      </c>
      <c r="D38" s="52" t="s">
        <v>81</v>
      </c>
      <c r="E38" s="52"/>
      <c r="F38" s="52"/>
      <c r="G38" s="140"/>
      <c r="H38" s="140"/>
      <c r="I38" s="140"/>
      <c r="J38" s="140">
        <f t="shared" si="0"/>
        <v>0</v>
      </c>
      <c r="K38" s="140"/>
      <c r="L38" s="140"/>
      <c r="M38" s="140">
        <f t="shared" si="1"/>
        <v>0</v>
      </c>
      <c r="N38" s="132"/>
      <c r="O38" s="132"/>
      <c r="P38" s="157">
        <f t="shared" si="2"/>
        <v>0</v>
      </c>
    </row>
    <row r="39" spans="2:16">
      <c r="B39" s="72">
        <v>30</v>
      </c>
      <c r="C39" s="52" t="s">
        <v>22</v>
      </c>
      <c r="D39" s="52" t="s">
        <v>82</v>
      </c>
      <c r="E39" s="52"/>
      <c r="F39" s="52"/>
      <c r="G39" s="140"/>
      <c r="H39" s="140"/>
      <c r="I39" s="140"/>
      <c r="J39" s="140">
        <f t="shared" si="0"/>
        <v>0</v>
      </c>
      <c r="K39" s="140"/>
      <c r="L39" s="140"/>
      <c r="M39" s="140">
        <f t="shared" si="1"/>
        <v>0</v>
      </c>
      <c r="N39" s="132"/>
      <c r="O39" s="132"/>
      <c r="P39" s="157">
        <f t="shared" si="2"/>
        <v>0</v>
      </c>
    </row>
    <row r="40" spans="2:16">
      <c r="B40" s="72">
        <v>31</v>
      </c>
      <c r="C40" s="52" t="s">
        <v>21</v>
      </c>
      <c r="D40" s="52" t="s">
        <v>83</v>
      </c>
      <c r="E40" s="52"/>
      <c r="F40" s="52"/>
      <c r="G40" s="140"/>
      <c r="H40" s="140"/>
      <c r="I40" s="140"/>
      <c r="J40" s="140">
        <f t="shared" si="0"/>
        <v>0</v>
      </c>
      <c r="K40" s="140"/>
      <c r="L40" s="140"/>
      <c r="M40" s="140">
        <f t="shared" si="1"/>
        <v>0</v>
      </c>
      <c r="N40" s="132"/>
      <c r="O40" s="132"/>
      <c r="P40" s="157">
        <f t="shared" si="2"/>
        <v>0</v>
      </c>
    </row>
    <row r="41" spans="2:16">
      <c r="B41" s="72">
        <v>32</v>
      </c>
      <c r="C41" s="52" t="s">
        <v>23</v>
      </c>
      <c r="D41" s="52" t="s">
        <v>84</v>
      </c>
      <c r="E41" s="52"/>
      <c r="F41" s="52"/>
      <c r="G41" s="140"/>
      <c r="H41" s="140"/>
      <c r="I41" s="140"/>
      <c r="J41" s="140">
        <f t="shared" si="0"/>
        <v>0</v>
      </c>
      <c r="K41" s="140"/>
      <c r="L41" s="140"/>
      <c r="M41" s="140">
        <f t="shared" si="1"/>
        <v>0</v>
      </c>
      <c r="N41" s="132"/>
      <c r="O41" s="132"/>
      <c r="P41" s="157">
        <f t="shared" si="2"/>
        <v>0</v>
      </c>
    </row>
    <row r="42" spans="2:16">
      <c r="B42" s="72">
        <v>33</v>
      </c>
      <c r="C42" s="52" t="s">
        <v>49</v>
      </c>
      <c r="D42" s="65" t="s">
        <v>85</v>
      </c>
      <c r="E42" s="52"/>
      <c r="F42" s="52"/>
      <c r="G42" s="140"/>
      <c r="H42" s="140"/>
      <c r="I42" s="140"/>
      <c r="J42" s="140">
        <f t="shared" si="0"/>
        <v>0</v>
      </c>
      <c r="K42" s="140"/>
      <c r="L42" s="140"/>
      <c r="M42" s="140">
        <f t="shared" si="1"/>
        <v>0</v>
      </c>
      <c r="N42" s="137"/>
      <c r="O42" s="137"/>
      <c r="P42" s="157">
        <f t="shared" si="2"/>
        <v>0</v>
      </c>
    </row>
    <row r="43" spans="2:16">
      <c r="B43" s="72">
        <v>34</v>
      </c>
      <c r="C43" s="52" t="s">
        <v>20</v>
      </c>
      <c r="D43" s="52" t="s">
        <v>86</v>
      </c>
      <c r="E43" s="52"/>
      <c r="F43" s="52"/>
      <c r="G43" s="140"/>
      <c r="H43" s="140"/>
      <c r="I43" s="140"/>
      <c r="J43" s="140">
        <f t="shared" si="0"/>
        <v>0</v>
      </c>
      <c r="K43" s="140"/>
      <c r="L43" s="140"/>
      <c r="M43" s="140">
        <f t="shared" si="1"/>
        <v>0</v>
      </c>
      <c r="N43" s="137"/>
      <c r="O43" s="137"/>
      <c r="P43" s="157">
        <f t="shared" si="2"/>
        <v>0</v>
      </c>
    </row>
    <row r="44" spans="2:16">
      <c r="B44" s="72">
        <v>35</v>
      </c>
      <c r="C44" s="52" t="s">
        <v>220</v>
      </c>
      <c r="D44" s="52"/>
      <c r="E44" s="52"/>
      <c r="F44" s="52"/>
      <c r="G44" s="140"/>
      <c r="H44" s="140"/>
      <c r="I44" s="140"/>
      <c r="J44" s="140">
        <f t="shared" si="0"/>
        <v>0</v>
      </c>
      <c r="K44" s="140"/>
      <c r="L44" s="140"/>
      <c r="M44" s="140">
        <f t="shared" si="1"/>
        <v>0</v>
      </c>
      <c r="N44" s="137"/>
      <c r="O44" s="137"/>
      <c r="P44" s="157">
        <f t="shared" si="2"/>
        <v>0</v>
      </c>
    </row>
    <row r="45" spans="2:16">
      <c r="B45" s="72">
        <v>36</v>
      </c>
      <c r="C45" s="52" t="s">
        <v>207</v>
      </c>
      <c r="D45" s="52" t="s">
        <v>87</v>
      </c>
      <c r="E45" s="52"/>
      <c r="F45" s="52"/>
      <c r="G45" s="140"/>
      <c r="H45" s="140"/>
      <c r="I45" s="140"/>
      <c r="J45" s="140">
        <f t="shared" si="0"/>
        <v>0</v>
      </c>
      <c r="K45" s="140"/>
      <c r="L45" s="140"/>
      <c r="M45" s="140">
        <f t="shared" si="1"/>
        <v>0</v>
      </c>
      <c r="N45" s="137"/>
      <c r="O45" s="137"/>
      <c r="P45" s="157">
        <f t="shared" si="2"/>
        <v>0</v>
      </c>
    </row>
    <row r="46" spans="2:16">
      <c r="B46" s="72">
        <v>37</v>
      </c>
      <c r="C46" s="65" t="s">
        <v>111</v>
      </c>
      <c r="D46" s="52"/>
      <c r="E46" s="52"/>
      <c r="F46" s="52"/>
      <c r="G46" s="140"/>
      <c r="H46" s="140"/>
      <c r="I46" s="140"/>
      <c r="J46" s="140">
        <f t="shared" si="0"/>
        <v>0</v>
      </c>
      <c r="K46" s="140"/>
      <c r="L46" s="140"/>
      <c r="M46" s="140">
        <f t="shared" si="1"/>
        <v>0</v>
      </c>
      <c r="N46" s="137"/>
      <c r="O46" s="137"/>
      <c r="P46" s="157">
        <f t="shared" si="2"/>
        <v>0</v>
      </c>
    </row>
    <row r="47" spans="2:16" ht="16.5" thickBot="1">
      <c r="B47" s="388" t="s">
        <v>148</v>
      </c>
      <c r="C47" s="389"/>
      <c r="D47" s="389"/>
      <c r="E47" s="389"/>
      <c r="F47" s="389"/>
      <c r="G47" s="73">
        <f>SUM(G10:G46)</f>
        <v>0</v>
      </c>
      <c r="H47" s="73">
        <f t="shared" ref="H47:P47" si="3">SUM(H10:H46)</f>
        <v>0</v>
      </c>
      <c r="I47" s="73">
        <f t="shared" si="3"/>
        <v>0</v>
      </c>
      <c r="J47" s="73">
        <f t="shared" si="3"/>
        <v>0</v>
      </c>
      <c r="K47" s="73">
        <f t="shared" si="3"/>
        <v>0</v>
      </c>
      <c r="L47" s="73">
        <f t="shared" si="3"/>
        <v>0</v>
      </c>
      <c r="M47" s="73">
        <f t="shared" si="3"/>
        <v>0</v>
      </c>
      <c r="N47" s="73">
        <f t="shared" si="3"/>
        <v>0</v>
      </c>
      <c r="O47" s="73">
        <f t="shared" si="3"/>
        <v>0</v>
      </c>
      <c r="P47" s="73">
        <f t="shared" si="3"/>
        <v>0</v>
      </c>
    </row>
    <row r="48" spans="2:16" ht="16.5" thickTop="1"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</row>
    <row r="49" spans="2:22" ht="16.5" thickBot="1">
      <c r="B49" s="270"/>
      <c r="C49" s="270"/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50"/>
      <c r="R49" s="50"/>
      <c r="S49" s="50"/>
      <c r="T49" s="50"/>
      <c r="U49" s="50"/>
      <c r="V49" s="50"/>
    </row>
    <row r="50" spans="2:22" ht="16.5" thickTop="1">
      <c r="B50" s="263" t="s">
        <v>157</v>
      </c>
      <c r="C50" s="265"/>
      <c r="D50" s="98" t="s">
        <v>158</v>
      </c>
      <c r="E50" s="385" t="s">
        <v>159</v>
      </c>
      <c r="F50" s="385"/>
      <c r="G50" s="385"/>
      <c r="H50" s="385" t="s">
        <v>161</v>
      </c>
      <c r="I50" s="385"/>
      <c r="J50" s="387" t="s">
        <v>160</v>
      </c>
      <c r="K50" s="387"/>
      <c r="L50" s="381" t="s">
        <v>141</v>
      </c>
      <c r="M50" s="264"/>
      <c r="N50" s="264"/>
      <c r="O50" s="264"/>
      <c r="P50" s="265"/>
    </row>
    <row r="51" spans="2:22" ht="16.5" thickBot="1">
      <c r="B51" s="266" t="s">
        <v>140</v>
      </c>
      <c r="C51" s="268"/>
      <c r="D51" s="100" t="s">
        <v>140</v>
      </c>
      <c r="E51" s="386" t="s">
        <v>140</v>
      </c>
      <c r="F51" s="386"/>
      <c r="G51" s="386"/>
      <c r="H51" s="386" t="s">
        <v>140</v>
      </c>
      <c r="I51" s="386"/>
      <c r="J51" s="386" t="s">
        <v>140</v>
      </c>
      <c r="K51" s="386"/>
      <c r="L51" s="382" t="s">
        <v>140</v>
      </c>
      <c r="M51" s="383"/>
      <c r="N51" s="383"/>
      <c r="O51" s="383"/>
      <c r="P51" s="384"/>
    </row>
    <row r="52" spans="2:22" ht="16.5" thickTop="1"/>
    <row r="55" spans="2:22">
      <c r="H55" s="74"/>
      <c r="I55" s="74"/>
    </row>
  </sheetData>
  <sheetProtection formatCells="0" formatColumns="0" formatRows="0" insertColumns="0" insertRows="0" insertHyperlinks="0" deleteColumns="0" deleteRows="0" sort="0" autoFilter="0" pivotTables="0"/>
  <mergeCells count="30">
    <mergeCell ref="E2:P2"/>
    <mergeCell ref="B5:P5"/>
    <mergeCell ref="B3:C3"/>
    <mergeCell ref="B4:C4"/>
    <mergeCell ref="B8:B9"/>
    <mergeCell ref="B2:C2"/>
    <mergeCell ref="C8:C9"/>
    <mergeCell ref="D8:F8"/>
    <mergeCell ref="N8:N9"/>
    <mergeCell ref="D3:P4"/>
    <mergeCell ref="O7:P7"/>
    <mergeCell ref="P8:P9"/>
    <mergeCell ref="G8:J8"/>
    <mergeCell ref="K8:M8"/>
    <mergeCell ref="O8:O9"/>
    <mergeCell ref="B47:F47"/>
    <mergeCell ref="C48:M48"/>
    <mergeCell ref="B49:C49"/>
    <mergeCell ref="K49:P49"/>
    <mergeCell ref="D49:J49"/>
    <mergeCell ref="B50:C50"/>
    <mergeCell ref="B51:C51"/>
    <mergeCell ref="L50:P50"/>
    <mergeCell ref="L51:P51"/>
    <mergeCell ref="H50:I50"/>
    <mergeCell ref="H51:I51"/>
    <mergeCell ref="E50:G50"/>
    <mergeCell ref="E51:G51"/>
    <mergeCell ref="J50:K50"/>
    <mergeCell ref="J51:K51"/>
  </mergeCells>
  <printOptions horizontalCentered="1" verticalCentered="1"/>
  <pageMargins left="0" right="0" top="0" bottom="0" header="0.31496062992125984" footer="0.31496062992125984"/>
  <pageSetup paperSize="9" scale="5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17"/>
  <sheetViews>
    <sheetView rightToLeft="1" view="pageBreakPreview" zoomScale="80" zoomScaleNormal="100" zoomScaleSheetLayoutView="80" workbookViewId="0">
      <selection activeCell="F11" sqref="F11"/>
    </sheetView>
  </sheetViews>
  <sheetFormatPr defaultColWidth="9" defaultRowHeight="15.75"/>
  <cols>
    <col min="1" max="1" width="1.125" style="1" customWidth="1"/>
    <col min="2" max="2" width="19.875" style="1" customWidth="1"/>
    <col min="3" max="3" width="14.875" style="1" customWidth="1"/>
    <col min="4" max="4" width="19.875" style="1" customWidth="1"/>
    <col min="5" max="5" width="16.25" style="1" customWidth="1"/>
    <col min="6" max="6" width="22.75" style="1" customWidth="1"/>
    <col min="7" max="7" width="17.75" style="1" customWidth="1"/>
    <col min="8" max="8" width="9" style="1"/>
    <col min="9" max="9" width="18.125" style="1" customWidth="1"/>
    <col min="10" max="10" width="18" style="1" customWidth="1"/>
    <col min="11" max="16384" width="9" style="1"/>
  </cols>
  <sheetData>
    <row r="1" spans="2:10" ht="16.5" thickBot="1"/>
    <row r="2" spans="2:10" ht="65.25" customHeight="1">
      <c r="B2" s="398" t="s">
        <v>117</v>
      </c>
      <c r="C2" s="399"/>
      <c r="D2" s="399"/>
      <c r="E2" s="294" t="s">
        <v>239</v>
      </c>
      <c r="F2" s="294"/>
      <c r="G2" s="294"/>
      <c r="H2" s="294"/>
      <c r="I2" s="294"/>
      <c r="J2" s="400"/>
    </row>
    <row r="3" spans="2:10" ht="54.75" customHeight="1" thickBot="1">
      <c r="B3" s="297" t="s">
        <v>118</v>
      </c>
      <c r="C3" s="298"/>
      <c r="D3" s="298"/>
      <c r="E3" s="298"/>
      <c r="F3" s="298"/>
      <c r="G3" s="298"/>
      <c r="H3" s="298"/>
      <c r="I3" s="298"/>
      <c r="J3" s="299"/>
    </row>
    <row r="4" spans="2:10" ht="49.5" customHeight="1" thickBot="1">
      <c r="B4" s="403" t="s">
        <v>248</v>
      </c>
      <c r="C4" s="401"/>
      <c r="D4" s="401"/>
      <c r="E4" s="401"/>
      <c r="F4" s="401"/>
      <c r="G4" s="401"/>
      <c r="H4" s="401"/>
      <c r="I4" s="401"/>
      <c r="J4" s="402"/>
    </row>
    <row r="5" spans="2:10" ht="38.25" customHeight="1" thickBot="1">
      <c r="B5" s="324" t="s">
        <v>172</v>
      </c>
      <c r="C5" s="325"/>
      <c r="D5" s="325"/>
      <c r="E5" s="325"/>
      <c r="F5" s="325"/>
      <c r="G5" s="325"/>
      <c r="H5" s="325"/>
      <c r="I5" s="325"/>
      <c r="J5" s="326"/>
    </row>
    <row r="6" spans="2:10" ht="16.5" thickBot="1">
      <c r="B6" s="21"/>
      <c r="C6" s="22"/>
      <c r="D6" s="22"/>
      <c r="E6" s="22"/>
      <c r="F6" s="22"/>
      <c r="G6" s="22"/>
      <c r="H6" s="327" t="s">
        <v>0</v>
      </c>
      <c r="I6" s="327"/>
      <c r="J6" s="328"/>
    </row>
    <row r="7" spans="2:10" ht="16.5" thickTop="1">
      <c r="B7" s="290" t="s">
        <v>147</v>
      </c>
      <c r="C7" s="282" t="s">
        <v>155</v>
      </c>
      <c r="D7" s="282"/>
      <c r="E7" s="282" t="s">
        <v>6</v>
      </c>
      <c r="F7" s="288" t="s">
        <v>156</v>
      </c>
      <c r="G7" s="282" t="s">
        <v>123</v>
      </c>
      <c r="H7" s="282"/>
      <c r="I7" s="282"/>
      <c r="J7" s="286"/>
    </row>
    <row r="8" spans="2:10" ht="31.5">
      <c r="B8" s="291"/>
      <c r="C8" s="287"/>
      <c r="D8" s="287"/>
      <c r="E8" s="287"/>
      <c r="F8" s="289"/>
      <c r="G8" s="28" t="s">
        <v>45</v>
      </c>
      <c r="H8" s="28" t="s">
        <v>102</v>
      </c>
      <c r="I8" s="78" t="s">
        <v>232</v>
      </c>
      <c r="J8" s="29" t="s">
        <v>1</v>
      </c>
    </row>
    <row r="9" spans="2:10" ht="30" customHeight="1">
      <c r="B9" s="162">
        <v>1</v>
      </c>
      <c r="C9" s="279" t="s">
        <v>244</v>
      </c>
      <c r="D9" s="279"/>
      <c r="E9" s="30"/>
      <c r="F9" s="163"/>
      <c r="G9" s="160"/>
      <c r="H9" s="160"/>
      <c r="I9" s="160"/>
      <c r="J9" s="161">
        <f>SUM(G9:I9)</f>
        <v>0</v>
      </c>
    </row>
    <row r="10" spans="2:10" ht="30" customHeight="1">
      <c r="B10" s="79">
        <v>2</v>
      </c>
      <c r="C10" s="279" t="s">
        <v>242</v>
      </c>
      <c r="D10" s="279"/>
      <c r="E10" s="30"/>
      <c r="F10" s="163"/>
      <c r="G10" s="160"/>
      <c r="H10" s="160"/>
      <c r="I10" s="160"/>
      <c r="J10" s="161">
        <f>SUM(G10:I10)</f>
        <v>0</v>
      </c>
    </row>
    <row r="11" spans="2:10" ht="30" customHeight="1">
      <c r="B11" s="79">
        <v>3</v>
      </c>
      <c r="C11" s="279" t="s">
        <v>243</v>
      </c>
      <c r="D11" s="279"/>
      <c r="E11" s="30"/>
      <c r="F11" s="163"/>
      <c r="G11" s="160"/>
      <c r="H11" s="160"/>
      <c r="I11" s="160"/>
      <c r="J11" s="161">
        <f>SUM(G11:I11)</f>
        <v>0</v>
      </c>
    </row>
    <row r="12" spans="2:10" ht="33.75" customHeight="1" thickBot="1">
      <c r="B12" s="404"/>
      <c r="C12" s="405"/>
      <c r="D12" s="405"/>
      <c r="E12" s="405"/>
      <c r="F12" s="81"/>
      <c r="G12" s="66">
        <f>SUM(G9:G11)</f>
        <v>0</v>
      </c>
      <c r="H12" s="66">
        <f>SUM(H9:H11)</f>
        <v>0</v>
      </c>
      <c r="I12" s="66">
        <f>SUM(I9:I11)</f>
        <v>0</v>
      </c>
      <c r="J12" s="67">
        <f>I12+H12+G12</f>
        <v>0</v>
      </c>
    </row>
    <row r="13" spans="2:10" ht="16.5" thickTop="1">
      <c r="B13" s="270"/>
      <c r="C13" s="270"/>
      <c r="D13" s="270"/>
      <c r="E13" s="270"/>
      <c r="F13" s="270"/>
      <c r="G13" s="270"/>
      <c r="H13" s="270"/>
      <c r="I13" s="270"/>
      <c r="J13" s="270"/>
    </row>
    <row r="14" spans="2:10">
      <c r="B14" s="316"/>
      <c r="C14" s="316"/>
      <c r="D14" s="316"/>
      <c r="E14" s="315"/>
      <c r="F14" s="315"/>
      <c r="G14" s="315"/>
      <c r="H14" s="315"/>
      <c r="I14" s="315"/>
    </row>
    <row r="15" spans="2:10" ht="16.5" thickBot="1">
      <c r="B15" s="353"/>
      <c r="C15" s="353"/>
      <c r="D15" s="353"/>
      <c r="E15" s="353"/>
      <c r="F15" s="353"/>
      <c r="G15" s="353"/>
      <c r="H15" s="353"/>
      <c r="I15" s="353"/>
    </row>
    <row r="16" spans="2:10" ht="17.25" customHeight="1" thickTop="1">
      <c r="B16" s="152" t="s">
        <v>157</v>
      </c>
      <c r="C16" s="154" t="s">
        <v>158</v>
      </c>
      <c r="D16" s="154" t="s">
        <v>159</v>
      </c>
      <c r="E16" s="154" t="s">
        <v>161</v>
      </c>
      <c r="F16" s="263" t="s">
        <v>160</v>
      </c>
      <c r="G16" s="264"/>
      <c r="H16" s="265"/>
      <c r="I16" s="263" t="s">
        <v>141</v>
      </c>
      <c r="J16" s="265"/>
    </row>
    <row r="17" spans="2:10" ht="18" customHeight="1" thickBot="1">
      <c r="B17" s="153" t="s">
        <v>140</v>
      </c>
      <c r="C17" s="155" t="s">
        <v>140</v>
      </c>
      <c r="D17" s="155" t="s">
        <v>140</v>
      </c>
      <c r="E17" s="155" t="s">
        <v>140</v>
      </c>
      <c r="F17" s="266" t="s">
        <v>140</v>
      </c>
      <c r="G17" s="267"/>
      <c r="H17" s="268"/>
      <c r="I17" s="266" t="s">
        <v>140</v>
      </c>
      <c r="J17" s="268"/>
    </row>
  </sheetData>
  <mergeCells count="26">
    <mergeCell ref="C11:D11"/>
    <mergeCell ref="B7:B8"/>
    <mergeCell ref="E7:E8"/>
    <mergeCell ref="B12:E12"/>
    <mergeCell ref="C7:D8"/>
    <mergeCell ref="F7:F8"/>
    <mergeCell ref="G7:J7"/>
    <mergeCell ref="C9:D9"/>
    <mergeCell ref="C10:D10"/>
    <mergeCell ref="B2:D2"/>
    <mergeCell ref="E2:J3"/>
    <mergeCell ref="B3:D3"/>
    <mergeCell ref="E4:J4"/>
    <mergeCell ref="H6:J6"/>
    <mergeCell ref="B4:D4"/>
    <mergeCell ref="B5:J5"/>
    <mergeCell ref="I16:J16"/>
    <mergeCell ref="I17:J17"/>
    <mergeCell ref="F16:H16"/>
    <mergeCell ref="F17:H17"/>
    <mergeCell ref="B13:D13"/>
    <mergeCell ref="E13:J13"/>
    <mergeCell ref="B14:D14"/>
    <mergeCell ref="E14:I14"/>
    <mergeCell ref="B15:D15"/>
    <mergeCell ref="E15:I15"/>
  </mergeCells>
  <printOptions horizontalCentered="1"/>
  <pageMargins left="0" right="0" top="0.35433070866141736" bottom="0" header="0" footer="0"/>
  <pageSetup paperSize="9" scale="9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36"/>
  <sheetViews>
    <sheetView rightToLeft="1" view="pageBreakPreview" zoomScale="60" zoomScaleNormal="100" workbookViewId="0">
      <selection activeCell="C12" sqref="C12"/>
    </sheetView>
  </sheetViews>
  <sheetFormatPr defaultColWidth="9" defaultRowHeight="15.75"/>
  <cols>
    <col min="1" max="1" width="1" style="1" customWidth="1"/>
    <col min="2" max="2" width="31.125" style="1" customWidth="1"/>
    <col min="3" max="3" width="70.375" style="1" customWidth="1"/>
    <col min="4" max="4" width="20.875" style="1" customWidth="1"/>
    <col min="5" max="5" width="20.125" style="1" customWidth="1"/>
    <col min="6" max="6" width="18.75" style="1" customWidth="1"/>
    <col min="7" max="7" width="19.875" style="1" customWidth="1"/>
    <col min="8" max="16384" width="9" style="1"/>
  </cols>
  <sheetData>
    <row r="1" spans="2:10" ht="16.5" thickBot="1"/>
    <row r="2" spans="2:10" ht="62.25" customHeight="1" thickBot="1">
      <c r="B2" s="423"/>
      <c r="C2" s="424"/>
      <c r="D2" s="425" t="s">
        <v>238</v>
      </c>
      <c r="E2" s="425"/>
      <c r="F2" s="425"/>
      <c r="G2" s="425"/>
      <c r="H2" s="425"/>
      <c r="I2" s="425"/>
      <c r="J2" s="426"/>
    </row>
    <row r="3" spans="2:10" ht="16.5" thickBot="1">
      <c r="B3" s="345" t="s">
        <v>118</v>
      </c>
      <c r="C3" s="346"/>
      <c r="D3" s="75"/>
      <c r="E3" s="75"/>
      <c r="F3" s="75"/>
      <c r="G3" s="75"/>
      <c r="H3" s="75"/>
      <c r="I3" s="75"/>
      <c r="J3" s="76"/>
    </row>
    <row r="4" spans="2:10" ht="32.25" customHeight="1" thickBot="1">
      <c r="B4" s="403" t="s">
        <v>248</v>
      </c>
      <c r="C4" s="401"/>
      <c r="D4" s="427"/>
      <c r="E4" s="427"/>
      <c r="F4" s="427"/>
      <c r="G4" s="427"/>
      <c r="H4" s="427"/>
      <c r="I4" s="427"/>
      <c r="J4" s="428"/>
    </row>
    <row r="5" spans="2:10" ht="25.5" thickBot="1">
      <c r="B5" s="409" t="s">
        <v>119</v>
      </c>
      <c r="C5" s="410"/>
      <c r="D5" s="410"/>
      <c r="E5" s="410"/>
      <c r="F5" s="410"/>
      <c r="G5" s="410"/>
      <c r="H5" s="82"/>
      <c r="I5" s="82"/>
      <c r="J5" s="76"/>
    </row>
    <row r="6" spans="2:10" ht="16.5" thickBot="1">
      <c r="B6" s="21"/>
      <c r="C6" s="22"/>
      <c r="D6" s="22"/>
      <c r="E6" s="22"/>
      <c r="F6" s="22"/>
      <c r="G6" s="270" t="s">
        <v>0</v>
      </c>
      <c r="H6" s="270"/>
      <c r="I6" s="270"/>
      <c r="J6" s="292"/>
    </row>
    <row r="7" spans="2:10" ht="16.5" thickTop="1">
      <c r="B7" s="290" t="s">
        <v>120</v>
      </c>
      <c r="C7" s="282" t="s">
        <v>6</v>
      </c>
      <c r="D7" s="413" t="s">
        <v>121</v>
      </c>
      <c r="E7" s="282" t="s">
        <v>245</v>
      </c>
      <c r="F7" s="282" t="s">
        <v>122</v>
      </c>
      <c r="G7" s="282" t="s">
        <v>123</v>
      </c>
      <c r="H7" s="282"/>
      <c r="I7" s="282"/>
      <c r="J7" s="286"/>
    </row>
    <row r="8" spans="2:10" ht="16.5" thickBot="1">
      <c r="B8" s="411"/>
      <c r="C8" s="412"/>
      <c r="D8" s="414"/>
      <c r="E8" s="412"/>
      <c r="F8" s="412"/>
      <c r="G8" s="83" t="s">
        <v>45</v>
      </c>
      <c r="H8" s="83" t="s">
        <v>102</v>
      </c>
      <c r="I8" s="84" t="s">
        <v>14</v>
      </c>
      <c r="J8" s="85" t="s">
        <v>1</v>
      </c>
    </row>
    <row r="9" spans="2:10" ht="24.95" customHeight="1" thickTop="1">
      <c r="B9" s="415" t="s">
        <v>137</v>
      </c>
      <c r="C9" s="86" t="s">
        <v>124</v>
      </c>
      <c r="D9" s="87" t="s">
        <v>69</v>
      </c>
      <c r="E9" s="166"/>
      <c r="F9" s="88"/>
      <c r="G9" s="88"/>
      <c r="H9" s="88"/>
      <c r="I9" s="89"/>
      <c r="J9" s="90">
        <f>SUM(G9:I9)</f>
        <v>0</v>
      </c>
    </row>
    <row r="10" spans="2:10" ht="24.95" customHeight="1">
      <c r="B10" s="416"/>
      <c r="C10" s="91" t="s">
        <v>125</v>
      </c>
      <c r="D10" s="30" t="s">
        <v>174</v>
      </c>
      <c r="E10" s="164"/>
      <c r="F10" s="30"/>
      <c r="G10" s="30"/>
      <c r="H10" s="30"/>
      <c r="I10" s="77"/>
      <c r="J10" s="80">
        <f>SUM(G10:I10)</f>
        <v>0</v>
      </c>
    </row>
    <row r="11" spans="2:10" ht="24.95" customHeight="1">
      <c r="B11" s="416"/>
      <c r="C11" s="91" t="s">
        <v>126</v>
      </c>
      <c r="D11" s="30" t="s">
        <v>175</v>
      </c>
      <c r="E11" s="164"/>
      <c r="F11" s="30"/>
      <c r="G11" s="30"/>
      <c r="H11" s="30"/>
      <c r="I11" s="77"/>
      <c r="J11" s="80">
        <f t="shared" ref="J11:J17" si="0">SUM(G11:I11)</f>
        <v>0</v>
      </c>
    </row>
    <row r="12" spans="2:10" ht="24.95" customHeight="1">
      <c r="B12" s="416"/>
      <c r="C12" s="91" t="s">
        <v>127</v>
      </c>
      <c r="D12" s="30" t="s">
        <v>69</v>
      </c>
      <c r="E12" s="164"/>
      <c r="F12" s="30"/>
      <c r="G12" s="30"/>
      <c r="H12" s="30"/>
      <c r="I12" s="77"/>
      <c r="J12" s="80">
        <f t="shared" si="0"/>
        <v>0</v>
      </c>
    </row>
    <row r="13" spans="2:10" ht="24.95" customHeight="1">
      <c r="B13" s="416"/>
      <c r="C13" s="91" t="s">
        <v>128</v>
      </c>
      <c r="D13" s="30" t="s">
        <v>69</v>
      </c>
      <c r="E13" s="164"/>
      <c r="F13" s="30"/>
      <c r="G13" s="30"/>
      <c r="H13" s="30"/>
      <c r="I13" s="77"/>
      <c r="J13" s="80">
        <f t="shared" si="0"/>
        <v>0</v>
      </c>
    </row>
    <row r="14" spans="2:10" ht="24.95" customHeight="1">
      <c r="B14" s="416"/>
      <c r="C14" s="91" t="s">
        <v>129</v>
      </c>
      <c r="D14" s="30" t="s">
        <v>69</v>
      </c>
      <c r="E14" s="164"/>
      <c r="F14" s="30"/>
      <c r="G14" s="30"/>
      <c r="H14" s="30"/>
      <c r="I14" s="77"/>
      <c r="J14" s="80">
        <f t="shared" si="0"/>
        <v>0</v>
      </c>
    </row>
    <row r="15" spans="2:10" ht="24.95" customHeight="1">
      <c r="B15" s="416"/>
      <c r="C15" s="91" t="s">
        <v>130</v>
      </c>
      <c r="D15" s="30" t="s">
        <v>69</v>
      </c>
      <c r="E15" s="164"/>
      <c r="F15" s="30"/>
      <c r="G15" s="30"/>
      <c r="H15" s="30"/>
      <c r="I15" s="77"/>
      <c r="J15" s="80">
        <f t="shared" si="0"/>
        <v>0</v>
      </c>
    </row>
    <row r="16" spans="2:10" ht="24.95" customHeight="1">
      <c r="B16" s="416"/>
      <c r="C16" s="91" t="s">
        <v>131</v>
      </c>
      <c r="D16" s="30" t="s">
        <v>69</v>
      </c>
      <c r="E16" s="164"/>
      <c r="F16" s="30"/>
      <c r="G16" s="30"/>
      <c r="H16" s="30"/>
      <c r="I16" s="77"/>
      <c r="J16" s="80">
        <f t="shared" si="0"/>
        <v>0</v>
      </c>
    </row>
    <row r="17" spans="2:10" ht="24.95" customHeight="1">
      <c r="B17" s="416"/>
      <c r="C17" s="91" t="s">
        <v>132</v>
      </c>
      <c r="D17" s="30" t="s">
        <v>175</v>
      </c>
      <c r="E17" s="164"/>
      <c r="F17" s="30"/>
      <c r="G17" s="30"/>
      <c r="H17" s="30"/>
      <c r="I17" s="77"/>
      <c r="J17" s="80">
        <f t="shared" si="0"/>
        <v>0</v>
      </c>
    </row>
    <row r="18" spans="2:10" ht="24.95" customHeight="1" thickBot="1">
      <c r="B18" s="417"/>
      <c r="C18" s="92" t="s">
        <v>133</v>
      </c>
      <c r="D18" s="93" t="s">
        <v>69</v>
      </c>
      <c r="E18" s="165"/>
      <c r="F18" s="93"/>
      <c r="G18" s="93"/>
      <c r="H18" s="93"/>
      <c r="I18" s="94"/>
      <c r="J18" s="95">
        <f>SUM(G18:I18)</f>
        <v>0</v>
      </c>
    </row>
    <row r="19" spans="2:10" ht="24.95" customHeight="1" thickTop="1">
      <c r="B19" s="418" t="s">
        <v>138</v>
      </c>
      <c r="C19" s="101" t="s">
        <v>124</v>
      </c>
      <c r="D19" s="102" t="s">
        <v>69</v>
      </c>
      <c r="E19" s="102"/>
      <c r="F19" s="102"/>
      <c r="G19" s="102"/>
      <c r="H19" s="102"/>
      <c r="I19" s="103"/>
      <c r="J19" s="104">
        <f>SUM(G19:I19)</f>
        <v>0</v>
      </c>
    </row>
    <row r="20" spans="2:10" ht="24.95" customHeight="1">
      <c r="B20" s="419"/>
      <c r="C20" s="105" t="s">
        <v>134</v>
      </c>
      <c r="D20" s="106" t="s">
        <v>69</v>
      </c>
      <c r="E20" s="106"/>
      <c r="F20" s="106"/>
      <c r="G20" s="106"/>
      <c r="H20" s="106"/>
      <c r="I20" s="107"/>
      <c r="J20" s="108">
        <f>SUM(G20:I20)</f>
        <v>0</v>
      </c>
    </row>
    <row r="21" spans="2:10" ht="24.95" customHeight="1">
      <c r="B21" s="419"/>
      <c r="C21" s="105" t="s">
        <v>125</v>
      </c>
      <c r="D21" s="106" t="s">
        <v>174</v>
      </c>
      <c r="E21" s="106"/>
      <c r="F21" s="106"/>
      <c r="G21" s="106"/>
      <c r="H21" s="106"/>
      <c r="I21" s="107"/>
      <c r="J21" s="108">
        <f t="shared" ref="J21:J29" si="1">SUM(G21:I21)</f>
        <v>0</v>
      </c>
    </row>
    <row r="22" spans="2:10" ht="24.95" customHeight="1">
      <c r="B22" s="419"/>
      <c r="C22" s="105" t="s">
        <v>126</v>
      </c>
      <c r="D22" s="106" t="s">
        <v>175</v>
      </c>
      <c r="E22" s="106"/>
      <c r="F22" s="106"/>
      <c r="G22" s="106"/>
      <c r="H22" s="106"/>
      <c r="I22" s="107"/>
      <c r="J22" s="108">
        <f t="shared" si="1"/>
        <v>0</v>
      </c>
    </row>
    <row r="23" spans="2:10" ht="24.95" customHeight="1">
      <c r="B23" s="419"/>
      <c r="C23" s="105" t="s">
        <v>127</v>
      </c>
      <c r="D23" s="106" t="s">
        <v>69</v>
      </c>
      <c r="E23" s="106"/>
      <c r="F23" s="106"/>
      <c r="G23" s="106"/>
      <c r="H23" s="106"/>
      <c r="I23" s="107"/>
      <c r="J23" s="108">
        <f t="shared" si="1"/>
        <v>0</v>
      </c>
    </row>
    <row r="24" spans="2:10" ht="24.95" customHeight="1">
      <c r="B24" s="419"/>
      <c r="C24" s="105" t="s">
        <v>128</v>
      </c>
      <c r="D24" s="106" t="s">
        <v>69</v>
      </c>
      <c r="E24" s="106"/>
      <c r="F24" s="106"/>
      <c r="G24" s="106"/>
      <c r="H24" s="106"/>
      <c r="I24" s="107"/>
      <c r="J24" s="108">
        <f t="shared" si="1"/>
        <v>0</v>
      </c>
    </row>
    <row r="25" spans="2:10" ht="24.95" customHeight="1">
      <c r="B25" s="419"/>
      <c r="C25" s="105" t="s">
        <v>129</v>
      </c>
      <c r="D25" s="106" t="s">
        <v>69</v>
      </c>
      <c r="E25" s="106"/>
      <c r="F25" s="106"/>
      <c r="G25" s="106"/>
      <c r="H25" s="106"/>
      <c r="I25" s="107"/>
      <c r="J25" s="108">
        <f t="shared" si="1"/>
        <v>0</v>
      </c>
    </row>
    <row r="26" spans="2:10" ht="24.95" customHeight="1">
      <c r="B26" s="419"/>
      <c r="C26" s="105" t="s">
        <v>131</v>
      </c>
      <c r="D26" s="106" t="s">
        <v>69</v>
      </c>
      <c r="E26" s="106"/>
      <c r="F26" s="106"/>
      <c r="G26" s="106"/>
      <c r="H26" s="106"/>
      <c r="I26" s="107"/>
      <c r="J26" s="108">
        <f t="shared" si="1"/>
        <v>0</v>
      </c>
    </row>
    <row r="27" spans="2:10" ht="24.95" customHeight="1">
      <c r="B27" s="419"/>
      <c r="C27" s="105" t="s">
        <v>135</v>
      </c>
      <c r="D27" s="106" t="s">
        <v>69</v>
      </c>
      <c r="E27" s="106"/>
      <c r="F27" s="106"/>
      <c r="G27" s="106"/>
      <c r="H27" s="106"/>
      <c r="I27" s="107"/>
      <c r="J27" s="108">
        <f t="shared" si="1"/>
        <v>0</v>
      </c>
    </row>
    <row r="28" spans="2:10" ht="24.95" customHeight="1">
      <c r="B28" s="419"/>
      <c r="C28" s="105" t="s">
        <v>132</v>
      </c>
      <c r="D28" s="106" t="s">
        <v>175</v>
      </c>
      <c r="E28" s="106"/>
      <c r="F28" s="106"/>
      <c r="G28" s="106"/>
      <c r="H28" s="106"/>
      <c r="I28" s="107"/>
      <c r="J28" s="108">
        <f t="shared" si="1"/>
        <v>0</v>
      </c>
    </row>
    <row r="29" spans="2:10" ht="24.95" customHeight="1">
      <c r="B29" s="419"/>
      <c r="C29" s="105" t="s">
        <v>136</v>
      </c>
      <c r="D29" s="106" t="s">
        <v>69</v>
      </c>
      <c r="E29" s="106"/>
      <c r="F29" s="106"/>
      <c r="G29" s="106"/>
      <c r="H29" s="106"/>
      <c r="I29" s="107"/>
      <c r="J29" s="108">
        <f t="shared" si="1"/>
        <v>0</v>
      </c>
    </row>
    <row r="30" spans="2:10" ht="24.95" customHeight="1" thickBot="1">
      <c r="B30" s="420"/>
      <c r="C30" s="109" t="s">
        <v>133</v>
      </c>
      <c r="D30" s="110" t="s">
        <v>69</v>
      </c>
      <c r="E30" s="110"/>
      <c r="F30" s="110"/>
      <c r="G30" s="110"/>
      <c r="H30" s="110"/>
      <c r="I30" s="111"/>
      <c r="J30" s="112">
        <f>SUM(G30:I30)</f>
        <v>0</v>
      </c>
    </row>
    <row r="31" spans="2:10" ht="24.95" customHeight="1" thickTop="1" thickBot="1">
      <c r="B31" s="143" t="s">
        <v>211</v>
      </c>
      <c r="C31" s="144" t="s">
        <v>229</v>
      </c>
      <c r="D31" s="145" t="s">
        <v>69</v>
      </c>
      <c r="E31" s="145">
        <v>0</v>
      </c>
      <c r="F31" s="145"/>
      <c r="G31" s="145"/>
      <c r="H31" s="145"/>
      <c r="I31" s="146"/>
      <c r="J31" s="147">
        <f>SUM(G31:I31)</f>
        <v>0</v>
      </c>
    </row>
    <row r="32" spans="2:10" ht="17.25" thickTop="1" thickBot="1">
      <c r="B32" s="421" t="s">
        <v>3</v>
      </c>
      <c r="C32" s="422"/>
      <c r="D32" s="422"/>
      <c r="E32" s="422"/>
      <c r="F32" s="422"/>
      <c r="G32" s="96">
        <f>SUM(G9:G31)</f>
        <v>0</v>
      </c>
      <c r="H32" s="96">
        <f>SUM(H9:H31)</f>
        <v>0</v>
      </c>
      <c r="I32" s="96">
        <f>SUM(I9:I31)</f>
        <v>0</v>
      </c>
      <c r="J32" s="97">
        <f>SUM(J9:J31)</f>
        <v>0</v>
      </c>
    </row>
    <row r="33" spans="2:10" ht="17.25" thickTop="1" thickBot="1">
      <c r="C33" s="353"/>
      <c r="D33" s="353"/>
      <c r="E33" s="353"/>
      <c r="F33" s="353"/>
      <c r="G33" s="353"/>
      <c r="H33" s="353"/>
      <c r="I33" s="353"/>
      <c r="J33" s="353"/>
    </row>
    <row r="34" spans="2:10" ht="25.5" customHeight="1" thickTop="1">
      <c r="B34" s="98" t="s">
        <v>157</v>
      </c>
      <c r="C34" s="99" t="s">
        <v>158</v>
      </c>
      <c r="D34" s="99" t="s">
        <v>159</v>
      </c>
      <c r="E34" s="99" t="s">
        <v>161</v>
      </c>
      <c r="F34" s="381" t="s">
        <v>160</v>
      </c>
      <c r="G34" s="264"/>
      <c r="H34" s="407"/>
      <c r="I34" s="381" t="s">
        <v>141</v>
      </c>
      <c r="J34" s="265"/>
    </row>
    <row r="35" spans="2:10" ht="25.5" customHeight="1" thickBot="1">
      <c r="B35" s="100" t="s">
        <v>140</v>
      </c>
      <c r="C35" s="93" t="s">
        <v>140</v>
      </c>
      <c r="D35" s="93" t="s">
        <v>140</v>
      </c>
      <c r="E35" s="93" t="s">
        <v>140</v>
      </c>
      <c r="F35" s="406" t="s">
        <v>140</v>
      </c>
      <c r="G35" s="267"/>
      <c r="H35" s="408"/>
      <c r="I35" s="406" t="s">
        <v>140</v>
      </c>
      <c r="J35" s="268"/>
    </row>
    <row r="36" spans="2:10" ht="16.5" thickTop="1"/>
  </sheetData>
  <mergeCells count="22">
    <mergeCell ref="F33:J33"/>
    <mergeCell ref="B2:C2"/>
    <mergeCell ref="D2:J2"/>
    <mergeCell ref="B3:C3"/>
    <mergeCell ref="B4:C4"/>
    <mergeCell ref="D4:J4"/>
    <mergeCell ref="I34:J34"/>
    <mergeCell ref="I35:J35"/>
    <mergeCell ref="F34:H34"/>
    <mergeCell ref="F35:H35"/>
    <mergeCell ref="B5:G5"/>
    <mergeCell ref="G6:J6"/>
    <mergeCell ref="G7:J7"/>
    <mergeCell ref="B7:B8"/>
    <mergeCell ref="C7:C8"/>
    <mergeCell ref="D7:D8"/>
    <mergeCell ref="E7:E8"/>
    <mergeCell ref="F7:F8"/>
    <mergeCell ref="B9:B18"/>
    <mergeCell ref="B19:B30"/>
    <mergeCell ref="B32:F32"/>
    <mergeCell ref="C33:E33"/>
  </mergeCells>
  <printOptions horizontalCentered="1"/>
  <pageMargins left="0" right="0" top="0.15748031496062992" bottom="0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M27"/>
  <sheetViews>
    <sheetView rightToLeft="1" view="pageBreakPreview" zoomScale="85" zoomScaleNormal="90" zoomScaleSheetLayoutView="85" workbookViewId="0">
      <selection activeCell="B17" sqref="B17:B18"/>
    </sheetView>
  </sheetViews>
  <sheetFormatPr defaultColWidth="9" defaultRowHeight="15.75"/>
  <cols>
    <col min="1" max="1" width="7.75" style="1" customWidth="1"/>
    <col min="2" max="2" width="27" style="1" customWidth="1"/>
    <col min="3" max="3" width="16" style="1" customWidth="1"/>
    <col min="4" max="6" width="12.75" style="1" customWidth="1"/>
    <col min="7" max="7" width="15.375" style="1" customWidth="1"/>
    <col min="8" max="8" width="18.875" style="1" customWidth="1"/>
    <col min="9" max="9" width="21.75" style="1" customWidth="1"/>
    <col min="10" max="10" width="29.375" style="1" customWidth="1"/>
    <col min="11" max="12" width="12.75" style="1" customWidth="1"/>
    <col min="13" max="13" width="19" style="1" customWidth="1"/>
    <col min="14" max="14" width="2.25" style="1" customWidth="1"/>
    <col min="15" max="16384" width="9" style="1"/>
  </cols>
  <sheetData>
    <row r="1" spans="2:13" ht="30" customHeight="1" thickBot="1"/>
    <row r="2" spans="2:13" ht="117" customHeight="1">
      <c r="B2" s="342"/>
      <c r="C2" s="328"/>
      <c r="D2" s="460" t="s">
        <v>241</v>
      </c>
      <c r="E2" s="460"/>
      <c r="F2" s="460"/>
      <c r="G2" s="460"/>
      <c r="H2" s="460"/>
      <c r="I2" s="460"/>
      <c r="J2" s="460"/>
      <c r="K2" s="460"/>
      <c r="L2" s="460"/>
      <c r="M2" s="461"/>
    </row>
    <row r="3" spans="2:13" ht="23.25" thickBot="1">
      <c r="B3" s="458" t="s">
        <v>145</v>
      </c>
      <c r="C3" s="459"/>
      <c r="D3" s="462"/>
      <c r="E3" s="462"/>
      <c r="F3" s="462"/>
      <c r="G3" s="462"/>
      <c r="H3" s="462"/>
      <c r="I3" s="462"/>
      <c r="J3" s="462"/>
      <c r="K3" s="462"/>
      <c r="L3" s="462"/>
      <c r="M3" s="463"/>
    </row>
    <row r="4" spans="2:13" ht="45" customHeight="1" thickBot="1">
      <c r="B4" s="403" t="s">
        <v>246</v>
      </c>
      <c r="C4" s="402"/>
      <c r="D4" s="352"/>
      <c r="E4" s="352"/>
      <c r="F4" s="352"/>
      <c r="G4" s="352"/>
      <c r="H4" s="352"/>
      <c r="I4" s="352"/>
      <c r="J4" s="352"/>
      <c r="K4" s="352"/>
      <c r="L4" s="352"/>
      <c r="M4" s="464"/>
    </row>
    <row r="5" spans="2:13" ht="45" customHeight="1" thickBot="1">
      <c r="B5" s="378" t="s">
        <v>109</v>
      </c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80"/>
    </row>
    <row r="6" spans="2:13" ht="44.25" customHeight="1" thickBot="1">
      <c r="B6" s="113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</row>
    <row r="7" spans="2:13" ht="45.75" customHeight="1">
      <c r="B7" s="455" t="s">
        <v>249</v>
      </c>
      <c r="C7" s="456"/>
      <c r="D7" s="456"/>
      <c r="E7" s="456"/>
      <c r="F7" s="456"/>
      <c r="G7" s="456"/>
      <c r="H7" s="456"/>
      <c r="I7" s="456"/>
      <c r="J7" s="456"/>
      <c r="K7" s="456"/>
      <c r="L7" s="456"/>
      <c r="M7" s="457"/>
    </row>
    <row r="8" spans="2:13">
      <c r="B8" s="436" t="s">
        <v>5</v>
      </c>
      <c r="C8" s="468" t="s">
        <v>9</v>
      </c>
      <c r="D8" s="469"/>
      <c r="E8" s="469"/>
      <c r="F8" s="469"/>
      <c r="G8" s="470"/>
      <c r="H8" s="470"/>
      <c r="I8" s="470"/>
      <c r="J8" s="470"/>
      <c r="K8" s="469"/>
      <c r="L8" s="469"/>
      <c r="M8" s="471"/>
    </row>
    <row r="9" spans="2:13">
      <c r="B9" s="436"/>
      <c r="C9" s="115" t="s">
        <v>7</v>
      </c>
      <c r="D9" s="115" t="s">
        <v>8</v>
      </c>
      <c r="E9" s="115" t="s">
        <v>42</v>
      </c>
      <c r="F9" s="116" t="s">
        <v>10</v>
      </c>
      <c r="G9" s="116" t="s">
        <v>92</v>
      </c>
      <c r="H9" s="115" t="s">
        <v>52</v>
      </c>
      <c r="I9" s="117" t="s">
        <v>53</v>
      </c>
      <c r="J9" s="117" t="s">
        <v>213</v>
      </c>
      <c r="K9" s="115" t="s">
        <v>2</v>
      </c>
      <c r="L9" s="115" t="s">
        <v>93</v>
      </c>
      <c r="M9" s="118" t="s">
        <v>4</v>
      </c>
    </row>
    <row r="10" spans="2:13" ht="16.5" thickBot="1">
      <c r="B10" s="119" t="s">
        <v>11</v>
      </c>
      <c r="C10" s="120"/>
      <c r="D10" s="120"/>
      <c r="E10" s="120"/>
      <c r="F10" s="121"/>
      <c r="G10" s="121"/>
      <c r="H10" s="120"/>
      <c r="I10" s="122"/>
      <c r="J10" s="122"/>
      <c r="K10" s="120">
        <f>SUM(C10:J10)</f>
        <v>0</v>
      </c>
      <c r="L10" s="120"/>
      <c r="M10" s="123">
        <f>SUM(K10:L10)</f>
        <v>0</v>
      </c>
    </row>
    <row r="11" spans="2:13" ht="45.75" customHeight="1" thickBot="1">
      <c r="B11" s="472" t="s">
        <v>250</v>
      </c>
      <c r="C11" s="473"/>
      <c r="D11" s="473"/>
      <c r="E11" s="473"/>
      <c r="F11" s="473"/>
      <c r="G11" s="473"/>
      <c r="H11" s="473"/>
      <c r="I11" s="473"/>
      <c r="J11" s="473"/>
      <c r="K11" s="473"/>
      <c r="L11" s="473"/>
      <c r="M11" s="474"/>
    </row>
    <row r="12" spans="2:13">
      <c r="B12" s="436" t="s">
        <v>5</v>
      </c>
      <c r="C12" s="437" t="s">
        <v>9</v>
      </c>
      <c r="D12" s="438"/>
      <c r="E12" s="438"/>
      <c r="F12" s="438"/>
      <c r="G12" s="438"/>
      <c r="H12" s="438"/>
      <c r="I12" s="438"/>
      <c r="J12" s="438"/>
      <c r="K12" s="438"/>
      <c r="L12" s="438"/>
      <c r="M12" s="439"/>
    </row>
    <row r="13" spans="2:13">
      <c r="B13" s="436"/>
      <c r="C13" s="115" t="s">
        <v>7</v>
      </c>
      <c r="D13" s="115" t="s">
        <v>8</v>
      </c>
      <c r="E13" s="115" t="s">
        <v>42</v>
      </c>
      <c r="F13" s="116" t="s">
        <v>10</v>
      </c>
      <c r="G13" s="116" t="s">
        <v>92</v>
      </c>
      <c r="H13" s="115" t="s">
        <v>52</v>
      </c>
      <c r="I13" s="117" t="s">
        <v>53</v>
      </c>
      <c r="J13" s="117" t="s">
        <v>213</v>
      </c>
      <c r="K13" s="115" t="s">
        <v>2</v>
      </c>
      <c r="L13" s="115" t="s">
        <v>93</v>
      </c>
      <c r="M13" s="118" t="s">
        <v>4</v>
      </c>
    </row>
    <row r="14" spans="2:13">
      <c r="B14" s="124" t="s">
        <v>55</v>
      </c>
      <c r="C14" s="125"/>
      <c r="D14" s="125"/>
      <c r="E14" s="125"/>
      <c r="F14" s="125"/>
      <c r="G14" s="125"/>
      <c r="H14" s="125"/>
      <c r="I14" s="125"/>
      <c r="J14" s="125"/>
      <c r="K14" s="125">
        <f>SUM(C14:J14)</f>
        <v>0</v>
      </c>
      <c r="L14" s="125">
        <v>0</v>
      </c>
      <c r="M14" s="126">
        <f>SUM(K14:L14)</f>
        <v>0</v>
      </c>
    </row>
    <row r="15" spans="2:13" ht="16.5" thickBot="1">
      <c r="B15" s="119" t="s">
        <v>12</v>
      </c>
      <c r="C15" s="127"/>
      <c r="D15" s="127"/>
      <c r="E15" s="127"/>
      <c r="F15" s="127"/>
      <c r="G15" s="127"/>
      <c r="H15" s="127"/>
      <c r="I15" s="127"/>
      <c r="J15" s="127"/>
      <c r="K15" s="125">
        <f>SUM(C15:J15)</f>
        <v>0</v>
      </c>
      <c r="L15" s="128">
        <v>0</v>
      </c>
      <c r="M15" s="129">
        <f>SUM(K15:L15)</f>
        <v>0</v>
      </c>
    </row>
    <row r="16" spans="2:13" ht="45.75" customHeight="1" thickBot="1">
      <c r="B16" s="465" t="s">
        <v>251</v>
      </c>
      <c r="C16" s="466"/>
      <c r="D16" s="466"/>
      <c r="E16" s="466"/>
      <c r="F16" s="466"/>
      <c r="G16" s="466"/>
      <c r="H16" s="466"/>
      <c r="I16" s="466"/>
      <c r="J16" s="466"/>
      <c r="K16" s="466"/>
      <c r="L16" s="466"/>
      <c r="M16" s="467"/>
    </row>
    <row r="17" spans="2:13">
      <c r="B17" s="435" t="s">
        <v>5</v>
      </c>
      <c r="C17" s="437" t="s">
        <v>9</v>
      </c>
      <c r="D17" s="438"/>
      <c r="E17" s="438"/>
      <c r="F17" s="438"/>
      <c r="G17" s="438"/>
      <c r="H17" s="438"/>
      <c r="I17" s="438"/>
      <c r="J17" s="438"/>
      <c r="K17" s="438"/>
      <c r="L17" s="438"/>
      <c r="M17" s="439"/>
    </row>
    <row r="18" spans="2:13">
      <c r="B18" s="436"/>
      <c r="C18" s="115" t="s">
        <v>7</v>
      </c>
      <c r="D18" s="115" t="s">
        <v>8</v>
      </c>
      <c r="E18" s="115" t="s">
        <v>42</v>
      </c>
      <c r="F18" s="116" t="s">
        <v>10</v>
      </c>
      <c r="G18" s="116" t="s">
        <v>92</v>
      </c>
      <c r="H18" s="115" t="s">
        <v>52</v>
      </c>
      <c r="I18" s="117" t="s">
        <v>53</v>
      </c>
      <c r="J18" s="117" t="s">
        <v>213</v>
      </c>
      <c r="K18" s="115" t="s">
        <v>2</v>
      </c>
      <c r="L18" s="115" t="s">
        <v>93</v>
      </c>
      <c r="M18" s="118" t="s">
        <v>4</v>
      </c>
    </row>
    <row r="19" spans="2:13" ht="16.5" thickBot="1">
      <c r="B19" s="119" t="s">
        <v>11</v>
      </c>
      <c r="C19" s="120">
        <f>C10-C14+C15</f>
        <v>0</v>
      </c>
      <c r="D19" s="120">
        <f t="shared" ref="D19:J19" si="0">D10-D14+D15</f>
        <v>0</v>
      </c>
      <c r="E19" s="120">
        <f t="shared" si="0"/>
        <v>0</v>
      </c>
      <c r="F19" s="120">
        <f t="shared" si="0"/>
        <v>0</v>
      </c>
      <c r="G19" s="120">
        <f t="shared" si="0"/>
        <v>0</v>
      </c>
      <c r="H19" s="120">
        <f t="shared" si="0"/>
        <v>0</v>
      </c>
      <c r="I19" s="120">
        <f t="shared" si="0"/>
        <v>0</v>
      </c>
      <c r="J19" s="120">
        <f t="shared" si="0"/>
        <v>0</v>
      </c>
      <c r="K19" s="120">
        <f>SUM(C19:J19)</f>
        <v>0</v>
      </c>
      <c r="L19" s="120">
        <f t="shared" ref="L19" si="1">L10-L14+L15</f>
        <v>0</v>
      </c>
      <c r="M19" s="123">
        <f>SUM(K19:L19)</f>
        <v>0</v>
      </c>
    </row>
    <row r="20" spans="2:13">
      <c r="B20" s="130"/>
      <c r="C20" s="130"/>
      <c r="D20" s="130"/>
      <c r="E20" s="130"/>
      <c r="F20" s="130"/>
      <c r="G20" s="130"/>
      <c r="H20" s="130"/>
      <c r="I20" s="130"/>
      <c r="J20" s="139"/>
      <c r="K20" s="130"/>
      <c r="L20" s="130"/>
      <c r="M20" s="130"/>
    </row>
    <row r="21" spans="2:13" ht="27" customHeight="1" thickBot="1">
      <c r="B21" s="270"/>
      <c r="C21" s="270"/>
      <c r="D21" s="270"/>
      <c r="E21" s="270"/>
      <c r="F21" s="440"/>
      <c r="G21" s="440"/>
      <c r="H21" s="440"/>
      <c r="I21" s="440"/>
      <c r="J21" s="142"/>
      <c r="K21" s="440"/>
      <c r="L21" s="440"/>
      <c r="M21" s="440"/>
    </row>
    <row r="22" spans="2:13" ht="27" customHeight="1" thickBot="1">
      <c r="B22" s="441" t="s">
        <v>154</v>
      </c>
      <c r="C22" s="442"/>
      <c r="D22" s="451" t="s">
        <v>94</v>
      </c>
      <c r="E22" s="452"/>
      <c r="F22" s="445" t="s">
        <v>56</v>
      </c>
      <c r="G22" s="446"/>
      <c r="H22" s="446"/>
      <c r="I22" s="447"/>
      <c r="J22" s="429" t="s">
        <v>13</v>
      </c>
      <c r="K22" s="430"/>
      <c r="L22" s="430"/>
      <c r="M22" s="431"/>
    </row>
    <row r="23" spans="2:13" ht="27" customHeight="1" thickBot="1">
      <c r="B23" s="443" t="s">
        <v>88</v>
      </c>
      <c r="C23" s="444"/>
      <c r="D23" s="453" t="s">
        <v>90</v>
      </c>
      <c r="E23" s="454"/>
      <c r="F23" s="448" t="s">
        <v>89</v>
      </c>
      <c r="G23" s="449"/>
      <c r="H23" s="449"/>
      <c r="I23" s="450"/>
      <c r="J23" s="432" t="s">
        <v>88</v>
      </c>
      <c r="K23" s="433"/>
      <c r="L23" s="433"/>
      <c r="M23" s="434"/>
    </row>
    <row r="24" spans="2:13" ht="16.5" thickTop="1"/>
    <row r="26" spans="2:13" ht="27" customHeight="1"/>
    <row r="27" spans="2:13" ht="27" customHeight="1"/>
  </sheetData>
  <sheetProtection formatCells="0" formatColumns="0" formatRows="0" insertColumns="0" insertRows="0" insertHyperlinks="0" deleteColumns="0" deleteRows="0" sort="0" autoFilter="0" pivotTables="0"/>
  <mergeCells count="27">
    <mergeCell ref="B16:M16"/>
    <mergeCell ref="B8:B9"/>
    <mergeCell ref="C8:M8"/>
    <mergeCell ref="B11:M11"/>
    <mergeCell ref="B12:B13"/>
    <mergeCell ref="C12:M12"/>
    <mergeCell ref="B7:M7"/>
    <mergeCell ref="B2:C2"/>
    <mergeCell ref="B3:C3"/>
    <mergeCell ref="B4:C4"/>
    <mergeCell ref="D2:M3"/>
    <mergeCell ref="D4:M4"/>
    <mergeCell ref="B5:M5"/>
    <mergeCell ref="J22:M22"/>
    <mergeCell ref="J23:M23"/>
    <mergeCell ref="B17:B18"/>
    <mergeCell ref="C17:M17"/>
    <mergeCell ref="B21:C21"/>
    <mergeCell ref="K21:M21"/>
    <mergeCell ref="F21:I21"/>
    <mergeCell ref="D21:E21"/>
    <mergeCell ref="B22:C22"/>
    <mergeCell ref="B23:C23"/>
    <mergeCell ref="F22:I22"/>
    <mergeCell ref="F23:I23"/>
    <mergeCell ref="D22:E22"/>
    <mergeCell ref="D23:E23"/>
  </mergeCells>
  <printOptions horizontalCentered="1" verticalCentered="1"/>
  <pageMargins left="0" right="0" top="0" bottom="0" header="0.31496062992125984" footer="0.31496062992125984"/>
  <pageSetup paperSize="9" scale="69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جلد</vt:lpstr>
      <vt:lpstr>روكش</vt:lpstr>
      <vt:lpstr>برنامه</vt:lpstr>
      <vt:lpstr>حقوق و مزایای مستمر</vt:lpstr>
      <vt:lpstr>سایر هزینه های پرسنلی</vt:lpstr>
      <vt:lpstr>سایر هزینه ها</vt:lpstr>
      <vt:lpstr>تملک دارائیها</vt:lpstr>
      <vt:lpstr>بودجه ریزی مبتنی بر عملکرد </vt:lpstr>
      <vt:lpstr>نیروی انسانی</vt:lpstr>
      <vt:lpstr>برنامه!Print_Area</vt:lpstr>
      <vt:lpstr>'تملک دارائیها'!Print_Area</vt:lpstr>
      <vt:lpstr>جلد!Print_Area</vt:lpstr>
      <vt:lpstr>'حقوق و مزایای مستمر'!Print_Area</vt:lpstr>
      <vt:lpstr>روكش!Print_Area</vt:lpstr>
      <vt:lpstr>'سایر هزینه ها'!Print_Area</vt:lpstr>
      <vt:lpstr>'سایر هزینه های پرسنلی'!Print_Area</vt:lpstr>
      <vt:lpstr>'نیروی انسانی'!Print_Area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2020-06-06T08:21:17Z</dcterms:modified>
</cp:coreProperties>
</file>